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ucdenver-my.sharepoint.com/personal/jennifer_halfacre_cuanschutz_edu/Documents/FAST/"/>
    </mc:Choice>
  </mc:AlternateContent>
  <xr:revisionPtr revIDLastSave="0" documentId="8_{382A3707-6FDB-4ECB-97A6-82CEA0049785}" xr6:coauthVersionLast="36" xr6:coauthVersionMax="36" xr10:uidLastSave="{00000000-0000-0000-0000-000000000000}"/>
  <bookViews>
    <workbookView xWindow="0" yWindow="0" windowWidth="28800" windowHeight="12230" xr2:uid="{F3BC4728-59B0-42CE-9CFA-84BD2CACD37E}"/>
  </bookViews>
  <sheets>
    <sheet name="Tracking (3)" sheetId="5" r:id="rId1"/>
    <sheet name="Tracking (2)" sheetId="4" r:id="rId2"/>
    <sheet name="Tracking" sheetId="3" r:id="rId3"/>
    <sheet name="Basic" sheetId="1" r:id="rId4"/>
    <sheet name="XTracking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5" l="1"/>
  <c r="P16" i="5"/>
  <c r="O16" i="5"/>
  <c r="K16" i="5"/>
  <c r="G16" i="5"/>
  <c r="A16" i="5"/>
  <c r="E9" i="5"/>
  <c r="E8" i="5"/>
  <c r="E7" i="5"/>
  <c r="E6" i="5"/>
  <c r="E5" i="5"/>
  <c r="E4" i="5"/>
  <c r="E3" i="5"/>
  <c r="G22" i="4" l="1"/>
  <c r="K22" i="4"/>
  <c r="R22" i="4"/>
  <c r="P22" i="4"/>
  <c r="O22" i="4"/>
  <c r="A22" i="4"/>
  <c r="E9" i="4"/>
  <c r="E8" i="4"/>
  <c r="E7" i="4"/>
  <c r="E6" i="4"/>
  <c r="E5" i="4"/>
  <c r="E4" i="4"/>
  <c r="E3" i="4"/>
  <c r="O22" i="3" l="1"/>
  <c r="V22" i="3" s="1"/>
  <c r="P22" i="3"/>
  <c r="S22" i="3"/>
  <c r="Q22" i="3"/>
  <c r="K22" i="3"/>
  <c r="G22" i="3"/>
  <c r="A22" i="3"/>
  <c r="E9" i="3"/>
  <c r="E8" i="3"/>
  <c r="E7" i="3"/>
  <c r="E6" i="3"/>
  <c r="E5" i="3"/>
  <c r="E4" i="3"/>
  <c r="E3" i="3"/>
  <c r="O22" i="2"/>
  <c r="A22" i="2"/>
  <c r="Y22" i="2"/>
  <c r="W22" i="2" l="1"/>
  <c r="S22" i="2" l="1"/>
  <c r="T22" i="2"/>
  <c r="X22" i="2"/>
  <c r="K22" i="2"/>
  <c r="G22" i="2"/>
  <c r="E9" i="2" l="1"/>
  <c r="E8" i="2"/>
  <c r="E7" i="2"/>
  <c r="E6" i="2"/>
  <c r="E5" i="2"/>
  <c r="E4" i="2"/>
  <c r="E3" i="2"/>
  <c r="E8" i="1" l="1"/>
  <c r="E7" i="1"/>
  <c r="E6" i="1" l="1"/>
  <c r="E5" i="1"/>
  <c r="E4" i="1"/>
  <c r="E3" i="1"/>
  <c r="E2" i="1" l="1"/>
</calcChain>
</file>

<file path=xl/sharedStrings.xml><?xml version="1.0" encoding="utf-8"?>
<sst xmlns="http://schemas.openxmlformats.org/spreadsheetml/2006/main" count="471" uniqueCount="77">
  <si>
    <t>Name:</t>
  </si>
  <si>
    <t>ID:</t>
  </si>
  <si>
    <t>Gender:</t>
  </si>
  <si>
    <t>Age:</t>
  </si>
  <si>
    <t>DOB:</t>
  </si>
  <si>
    <t>Provider:</t>
  </si>
  <si>
    <t>Screening Type:</t>
  </si>
  <si>
    <t>Screening Result:</t>
  </si>
  <si>
    <t>Brief Intervention:</t>
  </si>
  <si>
    <t>MAT:</t>
  </si>
  <si>
    <t>Referred Out:</t>
  </si>
  <si>
    <t>Date of Intervention:</t>
  </si>
  <si>
    <t>M</t>
  </si>
  <si>
    <t>Audit C</t>
  </si>
  <si>
    <t>Positive</t>
  </si>
  <si>
    <t>BH</t>
  </si>
  <si>
    <t>No</t>
  </si>
  <si>
    <t xml:space="preserve">Doolittle </t>
  </si>
  <si>
    <t>F</t>
  </si>
  <si>
    <t>Howser</t>
  </si>
  <si>
    <t>Provider</t>
  </si>
  <si>
    <t>Yes</t>
  </si>
  <si>
    <t>House</t>
  </si>
  <si>
    <t>NQF 0004</t>
  </si>
  <si>
    <t>Negative</t>
  </si>
  <si>
    <t>Nurse CM</t>
  </si>
  <si>
    <t>None</t>
  </si>
  <si>
    <t>Date:</t>
  </si>
  <si>
    <t>Screening 1</t>
  </si>
  <si>
    <t>Screening 2</t>
  </si>
  <si>
    <t>Audit</t>
  </si>
  <si>
    <t>Demographics</t>
  </si>
  <si>
    <t>Screening 3</t>
  </si>
  <si>
    <t>BI</t>
  </si>
  <si>
    <t>MAT</t>
  </si>
  <si>
    <t>Referrals</t>
  </si>
  <si>
    <t>Interventions</t>
  </si>
  <si>
    <t>AUD</t>
  </si>
  <si>
    <t>Screen Score:</t>
  </si>
  <si>
    <t>Screen Type:</t>
  </si>
  <si>
    <t>Screen Result:</t>
  </si>
  <si>
    <t>Close Loop</t>
  </si>
  <si>
    <t># of unique patients screened for unhealthy alcohol use over the past 3 months</t>
  </si>
  <si>
    <t xml:space="preserve">Data #1 - </t>
  </si>
  <si>
    <t>Data #3</t>
  </si>
  <si>
    <t>Data #2</t>
  </si>
  <si>
    <t>Data #4</t>
  </si>
  <si>
    <t># of unique patients receiving MAT for AUD over the past 3 months</t>
  </si>
  <si>
    <t># of unique patients who screened positive for AUD over the past 3 months</t>
  </si>
  <si>
    <t xml:space="preserve">Pos Alcohol Use Disorder </t>
  </si>
  <si>
    <t># of unique patients receiving a BI for unhealthy alcohol use over the past 3 months</t>
  </si>
  <si>
    <t>N/A</t>
  </si>
  <si>
    <t># of unique patients referred to a specialty clinic for treatment of AUD over the past 3 months</t>
  </si>
  <si>
    <t>Data #6</t>
  </si>
  <si>
    <t>Data #5</t>
  </si>
  <si>
    <t>Date :</t>
  </si>
  <si>
    <t>% of screen positive patients who received at least one intervention</t>
  </si>
  <si>
    <t>Move these two?</t>
  </si>
  <si>
    <t>conditional formating</t>
  </si>
  <si>
    <t>Add CM?</t>
  </si>
  <si>
    <t>Add notes?</t>
  </si>
  <si>
    <t>Notes</t>
  </si>
  <si>
    <t>Notes or Follow Up or CM</t>
  </si>
  <si>
    <t>#6</t>
  </si>
  <si>
    <t>Referred To:</t>
  </si>
  <si>
    <t>Internal</t>
  </si>
  <si>
    <t>MHC</t>
  </si>
  <si>
    <t>Rx with</t>
  </si>
  <si>
    <t>On MAT:</t>
  </si>
  <si>
    <t>Changes to be made:</t>
  </si>
  <si>
    <t xml:space="preserve">Take out #1 and negatives </t>
  </si>
  <si>
    <t>Take out screening 1 and 2</t>
  </si>
  <si>
    <t>Questions:</t>
  </si>
  <si>
    <t>4 and over positive?</t>
  </si>
  <si>
    <t>Rx - goal internal</t>
  </si>
  <si>
    <t xml:space="preserve">Questions - Meeting Thursday </t>
  </si>
  <si>
    <t># of unique patients who positive alcohol use disorder over the past 3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</si>
</sst>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2">
    <border>
      <left/>
      <right/>
      <top/>
      <bottom/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/>
      <bottom style="thin">
        <color theme="0" tint="-0.34998626667073579"/>
      </bottom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ck">
        <color theme="1"/>
      </right>
      <top style="thin">
        <color indexed="64"/>
      </top>
      <bottom/>
      <diagonal/>
    </border>
    <border>
      <left style="thick">
        <color theme="1"/>
      </left>
      <right style="thick">
        <color theme="1"/>
      </right>
      <top style="thin">
        <color indexed="64"/>
      </top>
      <bottom/>
      <diagonal/>
    </border>
    <border>
      <left style="thick">
        <color theme="1"/>
      </left>
      <right/>
      <top style="thin">
        <color indexed="64"/>
      </top>
      <bottom/>
      <diagonal/>
    </border>
    <border>
      <left/>
      <right style="thick">
        <color theme="1"/>
      </right>
      <top style="thin">
        <color indexed="64"/>
      </top>
      <bottom/>
      <diagonal/>
    </border>
    <border>
      <left style="thick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/>
      <bottom style="thin">
        <color theme="0" tint="-0.34998626667073579"/>
      </bottom>
      <diagonal/>
    </border>
    <border>
      <left style="thick">
        <color theme="1"/>
      </left>
      <right style="thick">
        <color theme="1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/>
      <diagonal/>
    </border>
    <border>
      <left style="thick">
        <color theme="1"/>
      </left>
      <right style="thick">
        <color theme="1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theme="0" tint="-0.34998626667073579"/>
      </right>
      <top style="thick">
        <color indexed="64"/>
      </top>
      <bottom/>
      <diagonal/>
    </border>
    <border>
      <left/>
      <right style="thin">
        <color theme="0" tint="-0.34998626667073579"/>
      </right>
      <top style="thick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indexed="64"/>
      </top>
      <bottom/>
      <diagonal/>
    </border>
    <border>
      <left style="thin">
        <color theme="0" tint="-0.34998626667073579"/>
      </left>
      <right style="thick">
        <color theme="1"/>
      </right>
      <top style="thick">
        <color indexed="64"/>
      </top>
      <bottom/>
      <diagonal/>
    </border>
    <border>
      <left style="thick">
        <color theme="1"/>
      </left>
      <right style="thin">
        <color theme="0" tint="-0.34998626667073579"/>
      </right>
      <top style="thick">
        <color indexed="64"/>
      </top>
      <bottom/>
      <diagonal/>
    </border>
    <border>
      <left style="thick">
        <color theme="1"/>
      </left>
      <right style="thick">
        <color theme="1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theme="1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/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theme="1"/>
      </right>
      <top/>
      <bottom style="thin">
        <color theme="0" tint="-0.34998626667073579"/>
      </bottom>
      <diagonal/>
    </border>
    <border>
      <left style="thick">
        <color indexed="64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ck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ck">
        <color theme="1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theme="1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0" borderId="1" xfId="0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4" fontId="0" fillId="0" borderId="1" xfId="0" applyNumberFormat="1" applyBorder="1"/>
    <xf numFmtId="0" fontId="0" fillId="0" borderId="4" xfId="0" applyBorder="1"/>
    <xf numFmtId="0" fontId="1" fillId="3" borderId="0" xfId="0" applyFont="1" applyFill="1" applyBorder="1" applyAlignment="1">
      <alignment horizontal="center"/>
    </xf>
    <xf numFmtId="0" fontId="0" fillId="0" borderId="6" xfId="0" applyBorder="1"/>
    <xf numFmtId="14" fontId="0" fillId="6" borderId="1" xfId="0" applyNumberForma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1" xfId="0" applyFill="1" applyBorder="1"/>
    <xf numFmtId="0" fontId="0" fillId="6" borderId="8" xfId="0" applyFill="1" applyBorder="1"/>
    <xf numFmtId="0" fontId="1" fillId="3" borderId="13" xfId="0" applyFont="1" applyFill="1" applyBorder="1" applyAlignment="1">
      <alignment horizontal="center"/>
    </xf>
    <xf numFmtId="0" fontId="0" fillId="0" borderId="16" xfId="0" applyBorder="1"/>
    <xf numFmtId="0" fontId="0" fillId="6" borderId="17" xfId="0" applyFill="1" applyBorder="1"/>
    <xf numFmtId="0" fontId="0" fillId="0" borderId="18" xfId="0" applyBorder="1"/>
    <xf numFmtId="14" fontId="0" fillId="0" borderId="18" xfId="0" applyNumberFormat="1" applyBorder="1"/>
    <xf numFmtId="0" fontId="0" fillId="0" borderId="19" xfId="0" applyBorder="1"/>
    <xf numFmtId="14" fontId="0" fillId="0" borderId="16" xfId="0" applyNumberFormat="1" applyBorder="1"/>
    <xf numFmtId="14" fontId="0" fillId="6" borderId="16" xfId="0" applyNumberFormat="1" applyFill="1" applyBorder="1"/>
    <xf numFmtId="0" fontId="0" fillId="6" borderId="18" xfId="0" applyFill="1" applyBorder="1"/>
    <xf numFmtId="0" fontId="0" fillId="6" borderId="19" xfId="0" applyFill="1" applyBorder="1"/>
    <xf numFmtId="0" fontId="0" fillId="0" borderId="20" xfId="0" applyBorder="1"/>
    <xf numFmtId="0" fontId="0" fillId="0" borderId="5" xfId="0" applyBorder="1"/>
    <xf numFmtId="0" fontId="0" fillId="0" borderId="21" xfId="0" applyBorder="1" applyAlignment="1">
      <alignment horizontal="center" wrapText="1"/>
    </xf>
    <xf numFmtId="0" fontId="0" fillId="6" borderId="22" xfId="0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23" xfId="0" applyFill="1" applyBorder="1" applyAlignment="1">
      <alignment horizontal="center" wrapText="1"/>
    </xf>
    <xf numFmtId="0" fontId="0" fillId="6" borderId="24" xfId="0" applyFill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/>
    <xf numFmtId="0" fontId="0" fillId="6" borderId="30" xfId="0" applyFill="1" applyBorder="1"/>
    <xf numFmtId="0" fontId="0" fillId="0" borderId="31" xfId="0" applyBorder="1"/>
    <xf numFmtId="0" fontId="0" fillId="0" borderId="32" xfId="0" applyBorder="1"/>
    <xf numFmtId="0" fontId="0" fillId="6" borderId="29" xfId="0" applyFill="1" applyBorder="1"/>
    <xf numFmtId="0" fontId="0" fillId="6" borderId="31" xfId="0" applyFill="1" applyBorder="1"/>
    <xf numFmtId="0" fontId="0" fillId="6" borderId="32" xfId="0" applyFill="1" applyBorder="1"/>
    <xf numFmtId="0" fontId="0" fillId="0" borderId="33" xfId="0" applyBorder="1"/>
    <xf numFmtId="0" fontId="0" fillId="0" borderId="7" xfId="0" applyBorder="1"/>
    <xf numFmtId="0" fontId="1" fillId="4" borderId="35" xfId="0" applyFont="1" applyFill="1" applyBorder="1" applyAlignment="1"/>
    <xf numFmtId="0" fontId="1" fillId="3" borderId="36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0" fillId="0" borderId="5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1" fillId="5" borderId="74" xfId="0" applyFont="1" applyFill="1" applyBorder="1" applyAlignment="1">
      <alignment horizontal="center"/>
    </xf>
    <xf numFmtId="9" fontId="1" fillId="3" borderId="77" xfId="1" applyFont="1" applyFill="1" applyBorder="1" applyAlignment="1">
      <alignment horizontal="center"/>
    </xf>
    <xf numFmtId="0" fontId="0" fillId="6" borderId="0" xfId="0" applyFill="1"/>
    <xf numFmtId="0" fontId="1" fillId="5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 vertical="center" wrapText="1"/>
    </xf>
    <xf numFmtId="0" fontId="4" fillId="5" borderId="72" xfId="0" applyFont="1" applyFill="1" applyBorder="1" applyAlignment="1">
      <alignment horizontal="center" vertical="center" wrapText="1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1" fillId="3" borderId="81" xfId="0" applyFont="1" applyFill="1" applyBorder="1" applyAlignment="1">
      <alignment horizontal="center"/>
    </xf>
    <xf numFmtId="0" fontId="0" fillId="6" borderId="82" xfId="0" applyFill="1" applyBorder="1" applyAlignment="1">
      <alignment horizontal="center" vertical="center" wrapText="1"/>
    </xf>
    <xf numFmtId="0" fontId="0" fillId="6" borderId="60" xfId="0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0" fillId="0" borderId="46" xfId="0" applyBorder="1" applyAlignment="1">
      <alignment horizontal="center" wrapText="1"/>
    </xf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1" fillId="3" borderId="35" xfId="0" applyFont="1" applyFill="1" applyBorder="1" applyAlignment="1">
      <alignment horizontal="center"/>
    </xf>
    <xf numFmtId="0" fontId="0" fillId="4" borderId="0" xfId="0" applyFill="1"/>
    <xf numFmtId="0" fontId="0" fillId="7" borderId="0" xfId="0" applyFill="1"/>
    <xf numFmtId="0" fontId="0" fillId="6" borderId="87" xfId="0" applyFill="1" applyBorder="1"/>
    <xf numFmtId="0" fontId="4" fillId="5" borderId="3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72" xfId="0" applyFont="1" applyFill="1" applyBorder="1" applyAlignment="1">
      <alignment horizontal="center" vertical="center" wrapText="1"/>
    </xf>
    <xf numFmtId="0" fontId="4" fillId="5" borderId="70" xfId="0" applyFont="1" applyFill="1" applyBorder="1" applyAlignment="1">
      <alignment horizontal="center" vertical="center" wrapText="1"/>
    </xf>
    <xf numFmtId="0" fontId="4" fillId="5" borderId="71" xfId="0" applyFont="1" applyFill="1" applyBorder="1" applyAlignment="1">
      <alignment horizontal="center" vertical="center" wrapText="1"/>
    </xf>
    <xf numFmtId="0" fontId="4" fillId="5" borderId="75" xfId="0" applyFont="1" applyFill="1" applyBorder="1" applyAlignment="1">
      <alignment horizontal="center" vertical="center" wrapText="1"/>
    </xf>
    <xf numFmtId="0" fontId="4" fillId="5" borderId="76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69" xfId="0" applyFont="1" applyFill="1" applyBorder="1" applyAlignment="1">
      <alignment horizontal="center" vertical="center" wrapText="1"/>
    </xf>
    <xf numFmtId="0" fontId="3" fillId="5" borderId="70" xfId="0" applyFont="1" applyFill="1" applyBorder="1" applyAlignment="1">
      <alignment horizontal="center" vertical="center" wrapText="1"/>
    </xf>
    <xf numFmtId="0" fontId="3" fillId="5" borderId="71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72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73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88" xfId="0" applyFont="1" applyFill="1" applyBorder="1" applyAlignment="1">
      <alignment horizontal="center"/>
    </xf>
    <xf numFmtId="0" fontId="1" fillId="3" borderId="90" xfId="0" applyFont="1" applyFill="1" applyBorder="1" applyAlignment="1">
      <alignment horizontal="center"/>
    </xf>
    <xf numFmtId="0" fontId="1" fillId="3" borderId="89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91" xfId="0" applyFont="1" applyFill="1" applyBorder="1" applyAlignment="1">
      <alignment horizontal="center"/>
    </xf>
    <xf numFmtId="0" fontId="0" fillId="6" borderId="60" xfId="0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B7B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B7B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085D9-C5D2-4D80-9B2E-DEAED104C6FA}">
  <dimension ref="A1:U21"/>
  <sheetViews>
    <sheetView tabSelected="1" zoomScale="80" zoomScaleNormal="80" workbookViewId="0">
      <selection activeCell="M23" sqref="M23"/>
    </sheetView>
  </sheetViews>
  <sheetFormatPr defaultRowHeight="14.5" x14ac:dyDescent="0.35"/>
  <cols>
    <col min="1" max="1" width="6" bestFit="1" customWidth="1"/>
    <col min="2" max="2" width="14" customWidth="1"/>
    <col min="3" max="3" width="8.1796875" bestFit="1" customWidth="1"/>
    <col min="4" max="4" width="9.7265625" bestFit="1" customWidth="1"/>
    <col min="5" max="5" width="5" bestFit="1" customWidth="1"/>
    <col min="6" max="6" width="13.7265625" customWidth="1"/>
    <col min="7" max="7" width="9.7265625" bestFit="1" customWidth="1"/>
    <col min="8" max="8" width="9.26953125" bestFit="1" customWidth="1"/>
    <col min="9" max="9" width="9" bestFit="1" customWidth="1"/>
    <col min="10" max="10" width="7" bestFit="1" customWidth="1"/>
    <col min="11" max="11" width="9.7265625" customWidth="1"/>
    <col min="12" max="12" width="9.453125" customWidth="1"/>
    <col min="13" max="13" width="8.1796875" bestFit="1" customWidth="1"/>
    <col min="14" max="14" width="7" bestFit="1" customWidth="1"/>
    <col min="15" max="15" width="15" customWidth="1"/>
    <col min="16" max="17" width="11.7265625" customWidth="1"/>
    <col min="18" max="20" width="8.7265625" customWidth="1"/>
    <col min="21" max="21" width="17.1796875" customWidth="1"/>
  </cols>
  <sheetData>
    <row r="1" spans="1:21" ht="15.5" thickTop="1" thickBot="1" x14ac:dyDescent="0.4">
      <c r="A1" s="112" t="s">
        <v>31</v>
      </c>
      <c r="B1" s="113"/>
      <c r="C1" s="114"/>
      <c r="D1" s="114"/>
      <c r="E1" s="114"/>
      <c r="F1" s="115"/>
      <c r="G1" s="116" t="s">
        <v>28</v>
      </c>
      <c r="H1" s="117"/>
      <c r="I1" s="117"/>
      <c r="J1" s="118"/>
      <c r="K1" s="116" t="s">
        <v>29</v>
      </c>
      <c r="L1" s="117"/>
      <c r="M1" s="117"/>
      <c r="N1" s="118"/>
      <c r="O1" s="58" t="s">
        <v>33</v>
      </c>
      <c r="P1" s="116" t="s">
        <v>34</v>
      </c>
      <c r="Q1" s="118"/>
      <c r="R1" s="119" t="s">
        <v>35</v>
      </c>
      <c r="S1" s="120"/>
      <c r="T1" s="121"/>
      <c r="U1" s="76" t="s">
        <v>61</v>
      </c>
    </row>
    <row r="2" spans="1:21" ht="30" customHeight="1" thickBot="1" x14ac:dyDescent="0.4">
      <c r="A2" s="57" t="s">
        <v>1</v>
      </c>
      <c r="B2" s="31" t="s">
        <v>0</v>
      </c>
      <c r="C2" s="32" t="s">
        <v>2</v>
      </c>
      <c r="D2" s="32" t="s">
        <v>4</v>
      </c>
      <c r="E2" s="32" t="s">
        <v>3</v>
      </c>
      <c r="F2" s="33" t="s">
        <v>5</v>
      </c>
      <c r="G2" s="34" t="s">
        <v>27</v>
      </c>
      <c r="H2" s="32" t="s">
        <v>39</v>
      </c>
      <c r="I2" s="32" t="s">
        <v>40</v>
      </c>
      <c r="J2" s="33" t="s">
        <v>38</v>
      </c>
      <c r="K2" s="34" t="s">
        <v>27</v>
      </c>
      <c r="L2" s="32" t="s">
        <v>39</v>
      </c>
      <c r="M2" s="32" t="s">
        <v>40</v>
      </c>
      <c r="N2" s="33" t="s">
        <v>38</v>
      </c>
      <c r="O2" s="38" t="s">
        <v>8</v>
      </c>
      <c r="P2" s="34" t="s">
        <v>68</v>
      </c>
      <c r="Q2" s="37" t="s">
        <v>67</v>
      </c>
      <c r="R2" s="34" t="s">
        <v>10</v>
      </c>
      <c r="S2" s="80" t="s">
        <v>64</v>
      </c>
      <c r="T2" s="56" t="s">
        <v>41</v>
      </c>
      <c r="U2" s="77" t="s">
        <v>62</v>
      </c>
    </row>
    <row r="3" spans="1:21" x14ac:dyDescent="0.35">
      <c r="A3" s="60">
        <v>12345</v>
      </c>
      <c r="B3" s="20"/>
      <c r="C3" s="21" t="s">
        <v>12</v>
      </c>
      <c r="D3" s="22">
        <v>36541</v>
      </c>
      <c r="E3" s="21">
        <f t="shared" ref="E3:E9" ca="1" si="0">DATEDIF(D3,NOW(),"y")</f>
        <v>20</v>
      </c>
      <c r="F3" s="23" t="s">
        <v>17</v>
      </c>
      <c r="G3" s="24">
        <v>43854</v>
      </c>
      <c r="H3" s="21" t="s">
        <v>13</v>
      </c>
      <c r="I3" s="21" t="s">
        <v>14</v>
      </c>
      <c r="J3" s="23">
        <v>4</v>
      </c>
      <c r="K3" s="24">
        <v>43854</v>
      </c>
      <c r="L3" s="21" t="s">
        <v>30</v>
      </c>
      <c r="M3" s="21" t="s">
        <v>14</v>
      </c>
      <c r="N3" s="23">
        <v>12</v>
      </c>
      <c r="O3" s="28" t="s">
        <v>15</v>
      </c>
      <c r="P3" s="19" t="s">
        <v>16</v>
      </c>
      <c r="Q3" s="27"/>
      <c r="R3" s="19" t="s">
        <v>21</v>
      </c>
      <c r="S3" s="81" t="s">
        <v>65</v>
      </c>
      <c r="T3" s="61"/>
      <c r="U3" s="73"/>
    </row>
    <row r="4" spans="1:21" x14ac:dyDescent="0.35">
      <c r="A4" s="62">
        <v>12346</v>
      </c>
      <c r="B4" s="17"/>
      <c r="C4" s="6" t="s">
        <v>18</v>
      </c>
      <c r="D4" s="7">
        <v>29434</v>
      </c>
      <c r="E4" s="6">
        <f t="shared" ca="1" si="0"/>
        <v>39</v>
      </c>
      <c r="F4" s="8" t="s">
        <v>19</v>
      </c>
      <c r="G4" s="9">
        <v>43854</v>
      </c>
      <c r="H4" s="6" t="s">
        <v>13</v>
      </c>
      <c r="I4" s="6" t="s">
        <v>14</v>
      </c>
      <c r="J4" s="8">
        <v>4</v>
      </c>
      <c r="K4" s="9">
        <v>43854</v>
      </c>
      <c r="L4" s="6" t="s">
        <v>30</v>
      </c>
      <c r="M4" s="6" t="s">
        <v>14</v>
      </c>
      <c r="N4" s="8">
        <v>18</v>
      </c>
      <c r="O4" s="10" t="s">
        <v>20</v>
      </c>
      <c r="P4" s="5" t="s">
        <v>16</v>
      </c>
      <c r="Q4" s="15"/>
      <c r="R4" s="5" t="s">
        <v>21</v>
      </c>
      <c r="S4" s="82" t="s">
        <v>66</v>
      </c>
      <c r="T4" s="63" t="s">
        <v>21</v>
      </c>
      <c r="U4" s="74"/>
    </row>
    <row r="5" spans="1:21" x14ac:dyDescent="0.35">
      <c r="A5" s="62">
        <v>23456</v>
      </c>
      <c r="B5" s="17"/>
      <c r="C5" s="6" t="s">
        <v>12</v>
      </c>
      <c r="D5" s="7">
        <v>28130</v>
      </c>
      <c r="E5" s="6">
        <f t="shared" ca="1" si="0"/>
        <v>43</v>
      </c>
      <c r="F5" s="8" t="s">
        <v>22</v>
      </c>
      <c r="G5" s="9">
        <v>43854</v>
      </c>
      <c r="H5" s="6" t="s">
        <v>13</v>
      </c>
      <c r="I5" s="6" t="s">
        <v>14</v>
      </c>
      <c r="J5" s="8">
        <v>5</v>
      </c>
      <c r="K5" s="9"/>
      <c r="L5" s="6"/>
      <c r="M5" s="6"/>
      <c r="N5" s="8"/>
      <c r="O5" s="10"/>
      <c r="P5" s="5"/>
      <c r="Q5" s="15"/>
      <c r="R5" s="5"/>
      <c r="S5" s="82"/>
      <c r="T5" s="63"/>
      <c r="U5" s="74"/>
    </row>
    <row r="6" spans="1:21" x14ac:dyDescent="0.35">
      <c r="A6" s="62">
        <v>34567</v>
      </c>
      <c r="B6" s="17"/>
      <c r="C6" s="6" t="s">
        <v>18</v>
      </c>
      <c r="D6" s="7">
        <v>33067</v>
      </c>
      <c r="E6" s="6">
        <f t="shared" ca="1" si="0"/>
        <v>29</v>
      </c>
      <c r="F6" s="8" t="s">
        <v>17</v>
      </c>
      <c r="G6" s="9">
        <v>43854</v>
      </c>
      <c r="H6" s="6" t="s">
        <v>13</v>
      </c>
      <c r="I6" s="6" t="s">
        <v>14</v>
      </c>
      <c r="J6" s="8">
        <v>8</v>
      </c>
      <c r="K6" s="9"/>
      <c r="L6" s="6"/>
      <c r="M6" s="6"/>
      <c r="N6" s="8"/>
      <c r="O6" s="10" t="s">
        <v>25</v>
      </c>
      <c r="P6" s="5" t="s">
        <v>21</v>
      </c>
      <c r="Q6" s="15" t="s">
        <v>65</v>
      </c>
      <c r="R6" s="5" t="s">
        <v>16</v>
      </c>
      <c r="S6" s="82"/>
      <c r="T6" s="63" t="s">
        <v>51</v>
      </c>
      <c r="U6" s="74"/>
    </row>
    <row r="7" spans="1:21" x14ac:dyDescent="0.35">
      <c r="A7" s="62">
        <v>12347</v>
      </c>
      <c r="B7" s="17"/>
      <c r="C7" s="6" t="s">
        <v>12</v>
      </c>
      <c r="D7" s="7">
        <v>35138</v>
      </c>
      <c r="E7" s="6">
        <f t="shared" ca="1" si="0"/>
        <v>23</v>
      </c>
      <c r="F7" s="8" t="s">
        <v>19</v>
      </c>
      <c r="G7" s="9">
        <v>43854</v>
      </c>
      <c r="H7" s="6" t="s">
        <v>13</v>
      </c>
      <c r="I7" s="6" t="s">
        <v>14</v>
      </c>
      <c r="J7" s="8">
        <v>7</v>
      </c>
      <c r="K7" s="9"/>
      <c r="L7" s="6"/>
      <c r="M7" s="6"/>
      <c r="N7" s="8"/>
      <c r="O7" s="10" t="s">
        <v>16</v>
      </c>
      <c r="P7" s="5" t="s">
        <v>21</v>
      </c>
      <c r="Q7" s="15" t="s">
        <v>66</v>
      </c>
      <c r="R7" s="5" t="s">
        <v>16</v>
      </c>
      <c r="S7" s="82"/>
      <c r="T7" s="63" t="s">
        <v>51</v>
      </c>
      <c r="U7" s="74"/>
    </row>
    <row r="8" spans="1:21" x14ac:dyDescent="0.35">
      <c r="A8" s="62">
        <v>34567</v>
      </c>
      <c r="B8" s="17"/>
      <c r="C8" s="6" t="s">
        <v>18</v>
      </c>
      <c r="D8" s="7">
        <v>22402</v>
      </c>
      <c r="E8" s="6">
        <f t="shared" ca="1" si="0"/>
        <v>58</v>
      </c>
      <c r="F8" s="8" t="s">
        <v>22</v>
      </c>
      <c r="G8" s="9">
        <v>43854</v>
      </c>
      <c r="H8" s="6" t="s">
        <v>13</v>
      </c>
      <c r="I8" s="6" t="s">
        <v>14</v>
      </c>
      <c r="J8" s="8">
        <v>6</v>
      </c>
      <c r="K8" s="9"/>
      <c r="L8" s="6"/>
      <c r="M8" s="6"/>
      <c r="N8" s="8"/>
      <c r="O8" s="10"/>
      <c r="P8" s="5"/>
      <c r="Q8" s="15"/>
      <c r="R8" s="5"/>
      <c r="S8" s="82"/>
      <c r="T8" s="63"/>
      <c r="U8" s="74"/>
    </row>
    <row r="9" spans="1:21" x14ac:dyDescent="0.35">
      <c r="A9" s="62">
        <v>45678</v>
      </c>
      <c r="B9" s="17"/>
      <c r="C9" s="6" t="s">
        <v>12</v>
      </c>
      <c r="D9" s="7">
        <v>21855</v>
      </c>
      <c r="E9" s="6">
        <f t="shared" ca="1" si="0"/>
        <v>60</v>
      </c>
      <c r="F9" s="8" t="s">
        <v>17</v>
      </c>
      <c r="G9" s="9">
        <v>43854</v>
      </c>
      <c r="H9" s="6" t="s">
        <v>13</v>
      </c>
      <c r="I9" s="6" t="s">
        <v>14</v>
      </c>
      <c r="J9" s="8">
        <v>9</v>
      </c>
      <c r="K9" s="9"/>
      <c r="L9" s="6"/>
      <c r="M9" s="6"/>
      <c r="N9" s="8"/>
      <c r="O9" s="10" t="s">
        <v>16</v>
      </c>
      <c r="P9" s="5" t="s">
        <v>16</v>
      </c>
      <c r="Q9" s="15"/>
      <c r="R9" s="5" t="s">
        <v>16</v>
      </c>
      <c r="S9" s="82"/>
      <c r="T9" s="63" t="s">
        <v>51</v>
      </c>
      <c r="U9" s="74"/>
    </row>
    <row r="10" spans="1:21" x14ac:dyDescent="0.35">
      <c r="A10" s="62"/>
      <c r="B10" s="17"/>
      <c r="C10" s="6"/>
      <c r="D10" s="6"/>
      <c r="E10" s="6"/>
      <c r="F10" s="8"/>
      <c r="G10" s="5"/>
      <c r="H10" s="6"/>
      <c r="I10" s="6"/>
      <c r="J10" s="8"/>
      <c r="K10" s="5"/>
      <c r="L10" s="6"/>
      <c r="M10" s="6"/>
      <c r="N10" s="8"/>
      <c r="O10" s="10"/>
      <c r="P10" s="5"/>
      <c r="Q10" s="15"/>
      <c r="R10" s="5"/>
      <c r="S10" s="82"/>
      <c r="T10" s="63"/>
      <c r="U10" s="74"/>
    </row>
    <row r="11" spans="1:21" x14ac:dyDescent="0.35">
      <c r="A11" s="62"/>
      <c r="B11" s="17"/>
      <c r="C11" s="6"/>
      <c r="D11" s="6"/>
      <c r="E11" s="6"/>
      <c r="F11" s="8"/>
      <c r="G11" s="5"/>
      <c r="H11" s="6"/>
      <c r="I11" s="6"/>
      <c r="J11" s="8"/>
      <c r="K11" s="5"/>
      <c r="L11" s="6"/>
      <c r="M11" s="6"/>
      <c r="N11" s="8"/>
      <c r="O11" s="10"/>
      <c r="P11" s="5"/>
      <c r="Q11" s="15"/>
      <c r="R11" s="5"/>
      <c r="S11" s="82"/>
      <c r="T11" s="63"/>
      <c r="U11" s="74"/>
    </row>
    <row r="12" spans="1:21" x14ac:dyDescent="0.35">
      <c r="A12" s="62"/>
      <c r="B12" s="17"/>
      <c r="C12" s="6"/>
      <c r="D12" s="6"/>
      <c r="E12" s="6"/>
      <c r="F12" s="8"/>
      <c r="G12" s="5"/>
      <c r="H12" s="6"/>
      <c r="I12" s="6"/>
      <c r="J12" s="8"/>
      <c r="K12" s="5"/>
      <c r="L12" s="6"/>
      <c r="M12" s="6"/>
      <c r="N12" s="8"/>
      <c r="O12" s="10"/>
      <c r="P12" s="5"/>
      <c r="Q12" s="15"/>
      <c r="R12" s="5"/>
      <c r="S12" s="82"/>
      <c r="T12" s="63"/>
      <c r="U12" s="74"/>
    </row>
    <row r="13" spans="1:21" x14ac:dyDescent="0.35">
      <c r="A13" s="62"/>
      <c r="B13" s="17"/>
      <c r="C13" s="6"/>
      <c r="D13" s="6"/>
      <c r="E13" s="6"/>
      <c r="F13" s="8"/>
      <c r="G13" s="5"/>
      <c r="H13" s="6"/>
      <c r="I13" s="6"/>
      <c r="J13" s="8"/>
      <c r="K13" s="5"/>
      <c r="L13" s="6"/>
      <c r="M13" s="6"/>
      <c r="N13" s="8"/>
      <c r="O13" s="10"/>
      <c r="P13" s="5"/>
      <c r="Q13" s="15"/>
      <c r="R13" s="5"/>
      <c r="S13" s="82"/>
      <c r="T13" s="63"/>
      <c r="U13" s="74"/>
    </row>
    <row r="14" spans="1:21" x14ac:dyDescent="0.35">
      <c r="A14" s="62"/>
      <c r="B14" s="17"/>
      <c r="C14" s="6"/>
      <c r="D14" s="6"/>
      <c r="E14" s="6"/>
      <c r="F14" s="8"/>
      <c r="G14" s="5"/>
      <c r="H14" s="6"/>
      <c r="I14" s="6"/>
      <c r="J14" s="8"/>
      <c r="K14" s="5"/>
      <c r="L14" s="6"/>
      <c r="M14" s="6"/>
      <c r="N14" s="8"/>
      <c r="O14" s="10"/>
      <c r="P14" s="5"/>
      <c r="Q14" s="15"/>
      <c r="R14" s="5"/>
      <c r="S14" s="82"/>
      <c r="T14" s="63"/>
      <c r="U14" s="74"/>
    </row>
    <row r="15" spans="1:21" ht="15" thickBot="1" x14ac:dyDescent="0.4">
      <c r="A15" s="64"/>
      <c r="B15" s="43"/>
      <c r="C15" s="44"/>
      <c r="D15" s="44"/>
      <c r="E15" s="44"/>
      <c r="F15" s="45"/>
      <c r="G15" s="42"/>
      <c r="H15" s="44"/>
      <c r="I15" s="44"/>
      <c r="J15" s="45"/>
      <c r="K15" s="42"/>
      <c r="L15" s="44"/>
      <c r="M15" s="44"/>
      <c r="N15" s="45"/>
      <c r="O15" s="49"/>
      <c r="P15" s="84"/>
      <c r="Q15" s="89"/>
      <c r="R15" s="42"/>
      <c r="S15" s="83"/>
      <c r="T15" s="65"/>
      <c r="U15" s="75"/>
    </row>
    <row r="16" spans="1:21" ht="15" thickBot="1" x14ac:dyDescent="0.4">
      <c r="A16" s="122">
        <f>COUNTA(A3:A15)</f>
        <v>7</v>
      </c>
      <c r="B16" s="123"/>
      <c r="C16" s="123"/>
      <c r="D16" s="123"/>
      <c r="E16" s="123"/>
      <c r="F16" s="123"/>
      <c r="G16" s="124">
        <f>COUNTA(G3:G15)</f>
        <v>7</v>
      </c>
      <c r="H16" s="124"/>
      <c r="I16" s="124"/>
      <c r="J16" s="124"/>
      <c r="K16" s="124">
        <f>COUNTA(K3:K15)</f>
        <v>2</v>
      </c>
      <c r="L16" s="124"/>
      <c r="M16" s="124"/>
      <c r="N16" s="124"/>
      <c r="O16" s="86">
        <f>COUNTIFS(O3:O15,"&lt;&gt;No",O3:O15,"&lt;&gt;N/A",O3:O15,"&lt;&gt;")</f>
        <v>3</v>
      </c>
      <c r="P16" s="124">
        <f>COUNTIF(P3:P15,"=yes")</f>
        <v>2</v>
      </c>
      <c r="Q16" s="127"/>
      <c r="R16" s="125">
        <f>COUNTIF(R3:R15,"=yes")</f>
        <v>2</v>
      </c>
      <c r="S16" s="123"/>
      <c r="T16" s="126"/>
      <c r="U16" s="67"/>
    </row>
    <row r="17" spans="1:21" x14ac:dyDescent="0.35">
      <c r="A17" s="100"/>
      <c r="B17" s="101"/>
      <c r="C17" s="101"/>
      <c r="D17" s="101"/>
      <c r="E17" s="101"/>
      <c r="F17" s="99"/>
      <c r="G17" s="98" t="s">
        <v>44</v>
      </c>
      <c r="H17" s="101"/>
      <c r="I17" s="101"/>
      <c r="J17" s="99"/>
      <c r="K17" s="98"/>
      <c r="L17" s="101"/>
      <c r="M17" s="101"/>
      <c r="N17" s="99"/>
      <c r="O17" s="54" t="s">
        <v>46</v>
      </c>
      <c r="P17" s="98" t="s">
        <v>54</v>
      </c>
      <c r="Q17" s="99"/>
      <c r="R17" s="98" t="s">
        <v>53</v>
      </c>
      <c r="S17" s="101"/>
      <c r="T17" s="99"/>
      <c r="U17" s="66"/>
    </row>
    <row r="18" spans="1:21" ht="15" customHeight="1" x14ac:dyDescent="0.35">
      <c r="A18" s="102"/>
      <c r="B18" s="103"/>
      <c r="C18" s="103"/>
      <c r="D18" s="103"/>
      <c r="E18" s="103"/>
      <c r="F18" s="104"/>
      <c r="G18" s="90" t="s">
        <v>76</v>
      </c>
      <c r="H18" s="91"/>
      <c r="I18" s="91"/>
      <c r="J18" s="92"/>
      <c r="K18" s="108"/>
      <c r="L18" s="103"/>
      <c r="M18" s="103"/>
      <c r="N18" s="104"/>
      <c r="O18" s="110" t="s">
        <v>50</v>
      </c>
      <c r="P18" s="90" t="s">
        <v>47</v>
      </c>
      <c r="Q18" s="92"/>
      <c r="R18" s="90" t="s">
        <v>52</v>
      </c>
      <c r="S18" s="91"/>
      <c r="T18" s="92"/>
      <c r="U18" s="96"/>
    </row>
    <row r="19" spans="1:21" x14ac:dyDescent="0.35">
      <c r="A19" s="102"/>
      <c r="B19" s="103"/>
      <c r="C19" s="103"/>
      <c r="D19" s="103"/>
      <c r="E19" s="103"/>
      <c r="F19" s="104"/>
      <c r="G19" s="90"/>
      <c r="H19" s="91"/>
      <c r="I19" s="91"/>
      <c r="J19" s="92"/>
      <c r="K19" s="108"/>
      <c r="L19" s="103"/>
      <c r="M19" s="103"/>
      <c r="N19" s="104"/>
      <c r="O19" s="110"/>
      <c r="P19" s="90"/>
      <c r="Q19" s="92"/>
      <c r="R19" s="90"/>
      <c r="S19" s="91"/>
      <c r="T19" s="92"/>
      <c r="U19" s="96"/>
    </row>
    <row r="20" spans="1:21" ht="45.75" customHeight="1" thickBot="1" x14ac:dyDescent="0.4">
      <c r="A20" s="105"/>
      <c r="B20" s="106"/>
      <c r="C20" s="106"/>
      <c r="D20" s="106"/>
      <c r="E20" s="106"/>
      <c r="F20" s="107"/>
      <c r="G20" s="93"/>
      <c r="H20" s="94"/>
      <c r="I20" s="94"/>
      <c r="J20" s="95"/>
      <c r="K20" s="109"/>
      <c r="L20" s="106"/>
      <c r="M20" s="106"/>
      <c r="N20" s="107"/>
      <c r="O20" s="111"/>
      <c r="P20" s="93"/>
      <c r="Q20" s="95"/>
      <c r="R20" s="93"/>
      <c r="S20" s="94"/>
      <c r="T20" s="95"/>
      <c r="U20" s="97"/>
    </row>
    <row r="21" spans="1:21" ht="15" thickTop="1" x14ac:dyDescent="0.35"/>
  </sheetData>
  <mergeCells count="22">
    <mergeCell ref="R18:T20"/>
    <mergeCell ref="U18:U20"/>
    <mergeCell ref="A17:F17"/>
    <mergeCell ref="G17:J17"/>
    <mergeCell ref="K17:N17"/>
    <mergeCell ref="P17:Q17"/>
    <mergeCell ref="R17:T17"/>
    <mergeCell ref="A18:F20"/>
    <mergeCell ref="G18:J20"/>
    <mergeCell ref="K18:N20"/>
    <mergeCell ref="O18:O20"/>
    <mergeCell ref="P18:Q20"/>
    <mergeCell ref="A1:F1"/>
    <mergeCell ref="G1:J1"/>
    <mergeCell ref="K1:N1"/>
    <mergeCell ref="P1:Q1"/>
    <mergeCell ref="R1:T1"/>
    <mergeCell ref="A16:F16"/>
    <mergeCell ref="G16:J16"/>
    <mergeCell ref="K16:N16"/>
    <mergeCell ref="P16:Q16"/>
    <mergeCell ref="R16:T16"/>
  </mergeCells>
  <conditionalFormatting sqref="O3:O15">
    <cfRule type="cellIs" dxfId="7" priority="2" operator="equal">
      <formula>"No"</formula>
    </cfRule>
  </conditionalFormatting>
  <conditionalFormatting sqref="T3:T15">
    <cfRule type="containsBlanks" dxfId="6" priority="1">
      <formula>LEN(TRIM(T3))=0</formula>
    </cfRule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8429F-C529-488D-A43A-D92A072C65ED}">
  <dimension ref="A1:U32"/>
  <sheetViews>
    <sheetView topLeftCell="A4" workbookViewId="0">
      <selection activeCell="A10" sqref="A10:XFD15"/>
    </sheetView>
  </sheetViews>
  <sheetFormatPr defaultRowHeight="14.5" x14ac:dyDescent="0.35"/>
  <cols>
    <col min="1" max="1" width="6" bestFit="1" customWidth="1"/>
    <col min="2" max="2" width="14" customWidth="1"/>
    <col min="3" max="3" width="8.1796875" bestFit="1" customWidth="1"/>
    <col min="4" max="4" width="9.7265625" bestFit="1" customWidth="1"/>
    <col min="5" max="5" width="5" bestFit="1" customWidth="1"/>
    <col min="6" max="6" width="13.7265625" customWidth="1"/>
    <col min="7" max="7" width="9.7265625" bestFit="1" customWidth="1"/>
    <col min="8" max="8" width="9.26953125" bestFit="1" customWidth="1"/>
    <col min="9" max="9" width="9" bestFit="1" customWidth="1"/>
    <col min="10" max="10" width="7" bestFit="1" customWidth="1"/>
    <col min="11" max="11" width="9.7265625" customWidth="1"/>
    <col min="12" max="12" width="9.453125" customWidth="1"/>
    <col min="13" max="13" width="8.1796875" bestFit="1" customWidth="1"/>
    <col min="14" max="14" width="7" bestFit="1" customWidth="1"/>
    <col min="15" max="15" width="15" customWidth="1"/>
    <col min="16" max="17" width="11.7265625" customWidth="1"/>
    <col min="18" max="20" width="8.7265625" customWidth="1"/>
    <col min="21" max="21" width="17.1796875" customWidth="1"/>
  </cols>
  <sheetData>
    <row r="1" spans="1:21" ht="15.5" thickTop="1" thickBot="1" x14ac:dyDescent="0.4">
      <c r="A1" s="112" t="s">
        <v>31</v>
      </c>
      <c r="B1" s="113"/>
      <c r="C1" s="114"/>
      <c r="D1" s="114"/>
      <c r="E1" s="114"/>
      <c r="F1" s="115"/>
      <c r="G1" s="116" t="s">
        <v>28</v>
      </c>
      <c r="H1" s="117"/>
      <c r="I1" s="117"/>
      <c r="J1" s="118"/>
      <c r="K1" s="116" t="s">
        <v>29</v>
      </c>
      <c r="L1" s="117"/>
      <c r="M1" s="117"/>
      <c r="N1" s="118"/>
      <c r="O1" s="58" t="s">
        <v>33</v>
      </c>
      <c r="P1" s="116" t="s">
        <v>34</v>
      </c>
      <c r="Q1" s="118"/>
      <c r="R1" s="119" t="s">
        <v>35</v>
      </c>
      <c r="S1" s="120"/>
      <c r="T1" s="121"/>
      <c r="U1" s="76" t="s">
        <v>61</v>
      </c>
    </row>
    <row r="2" spans="1:21" ht="30" customHeight="1" thickBot="1" x14ac:dyDescent="0.4">
      <c r="A2" s="57" t="s">
        <v>1</v>
      </c>
      <c r="B2" s="31" t="s">
        <v>0</v>
      </c>
      <c r="C2" s="32" t="s">
        <v>2</v>
      </c>
      <c r="D2" s="32" t="s">
        <v>4</v>
      </c>
      <c r="E2" s="32" t="s">
        <v>3</v>
      </c>
      <c r="F2" s="33" t="s">
        <v>5</v>
      </c>
      <c r="G2" s="34" t="s">
        <v>27</v>
      </c>
      <c r="H2" s="32" t="s">
        <v>39</v>
      </c>
      <c r="I2" s="32" t="s">
        <v>40</v>
      </c>
      <c r="J2" s="33" t="s">
        <v>38</v>
      </c>
      <c r="K2" s="34" t="s">
        <v>27</v>
      </c>
      <c r="L2" s="32" t="s">
        <v>39</v>
      </c>
      <c r="M2" s="32" t="s">
        <v>40</v>
      </c>
      <c r="N2" s="33" t="s">
        <v>38</v>
      </c>
      <c r="O2" s="38" t="s">
        <v>8</v>
      </c>
      <c r="P2" s="34" t="s">
        <v>68</v>
      </c>
      <c r="Q2" s="37" t="s">
        <v>67</v>
      </c>
      <c r="R2" s="34" t="s">
        <v>10</v>
      </c>
      <c r="S2" s="80" t="s">
        <v>64</v>
      </c>
      <c r="T2" s="56" t="s">
        <v>41</v>
      </c>
      <c r="U2" s="77" t="s">
        <v>62</v>
      </c>
    </row>
    <row r="3" spans="1:21" x14ac:dyDescent="0.35">
      <c r="A3" s="60">
        <v>12345</v>
      </c>
      <c r="B3" s="20"/>
      <c r="C3" s="21" t="s">
        <v>12</v>
      </c>
      <c r="D3" s="22">
        <v>36541</v>
      </c>
      <c r="E3" s="21">
        <f t="shared" ref="E3:E9" ca="1" si="0">DATEDIF(D3,NOW(),"y")</f>
        <v>20</v>
      </c>
      <c r="F3" s="23" t="s">
        <v>17</v>
      </c>
      <c r="G3" s="24">
        <v>43854</v>
      </c>
      <c r="H3" s="21" t="s">
        <v>13</v>
      </c>
      <c r="I3" s="21" t="s">
        <v>14</v>
      </c>
      <c r="J3" s="23">
        <v>4</v>
      </c>
      <c r="K3" s="24">
        <v>43854</v>
      </c>
      <c r="L3" s="21" t="s">
        <v>30</v>
      </c>
      <c r="M3" s="21" t="s">
        <v>14</v>
      </c>
      <c r="N3" s="23">
        <v>12</v>
      </c>
      <c r="O3" s="28" t="s">
        <v>15</v>
      </c>
      <c r="P3" s="19" t="s">
        <v>16</v>
      </c>
      <c r="Q3" s="27"/>
      <c r="R3" s="19" t="s">
        <v>21</v>
      </c>
      <c r="S3" s="81" t="s">
        <v>65</v>
      </c>
      <c r="T3" s="61"/>
      <c r="U3" s="73"/>
    </row>
    <row r="4" spans="1:21" x14ac:dyDescent="0.35">
      <c r="A4" s="62">
        <v>12346</v>
      </c>
      <c r="B4" s="17"/>
      <c r="C4" s="6" t="s">
        <v>18</v>
      </c>
      <c r="D4" s="7">
        <v>29434</v>
      </c>
      <c r="E4" s="6">
        <f t="shared" ca="1" si="0"/>
        <v>39</v>
      </c>
      <c r="F4" s="8" t="s">
        <v>19</v>
      </c>
      <c r="G4" s="9">
        <v>43854</v>
      </c>
      <c r="H4" s="6" t="s">
        <v>13</v>
      </c>
      <c r="I4" s="6" t="s">
        <v>14</v>
      </c>
      <c r="J4" s="8">
        <v>4</v>
      </c>
      <c r="K4" s="9">
        <v>43854</v>
      </c>
      <c r="L4" s="6" t="s">
        <v>30</v>
      </c>
      <c r="M4" s="6" t="s">
        <v>14</v>
      </c>
      <c r="N4" s="8">
        <v>18</v>
      </c>
      <c r="O4" s="10" t="s">
        <v>20</v>
      </c>
      <c r="P4" s="5" t="s">
        <v>16</v>
      </c>
      <c r="Q4" s="15"/>
      <c r="R4" s="5" t="s">
        <v>21</v>
      </c>
      <c r="S4" s="82" t="s">
        <v>66</v>
      </c>
      <c r="T4" s="63" t="s">
        <v>21</v>
      </c>
      <c r="U4" s="74"/>
    </row>
    <row r="5" spans="1:21" x14ac:dyDescent="0.35">
      <c r="A5" s="62">
        <v>23456</v>
      </c>
      <c r="B5" s="17"/>
      <c r="C5" s="6" t="s">
        <v>12</v>
      </c>
      <c r="D5" s="7">
        <v>28130</v>
      </c>
      <c r="E5" s="6">
        <f t="shared" ca="1" si="0"/>
        <v>43</v>
      </c>
      <c r="F5" s="8" t="s">
        <v>22</v>
      </c>
      <c r="G5" s="9">
        <v>43854</v>
      </c>
      <c r="H5" s="6" t="s">
        <v>13</v>
      </c>
      <c r="I5" s="6" t="s">
        <v>14</v>
      </c>
      <c r="J5" s="8">
        <v>5</v>
      </c>
      <c r="K5" s="9"/>
      <c r="L5" s="6"/>
      <c r="M5" s="6"/>
      <c r="N5" s="8"/>
      <c r="O5" s="10"/>
      <c r="P5" s="5"/>
      <c r="Q5" s="15"/>
      <c r="R5" s="5"/>
      <c r="S5" s="82"/>
      <c r="T5" s="63"/>
      <c r="U5" s="74"/>
    </row>
    <row r="6" spans="1:21" x14ac:dyDescent="0.35">
      <c r="A6" s="62">
        <v>34567</v>
      </c>
      <c r="B6" s="17"/>
      <c r="C6" s="6" t="s">
        <v>18</v>
      </c>
      <c r="D6" s="7">
        <v>33067</v>
      </c>
      <c r="E6" s="6">
        <f t="shared" ca="1" si="0"/>
        <v>29</v>
      </c>
      <c r="F6" s="8" t="s">
        <v>17</v>
      </c>
      <c r="G6" s="9">
        <v>43854</v>
      </c>
      <c r="H6" s="6" t="s">
        <v>13</v>
      </c>
      <c r="I6" s="6" t="s">
        <v>14</v>
      </c>
      <c r="J6" s="8">
        <v>8</v>
      </c>
      <c r="K6" s="9"/>
      <c r="L6" s="6"/>
      <c r="M6" s="6"/>
      <c r="N6" s="8"/>
      <c r="O6" s="10" t="s">
        <v>25</v>
      </c>
      <c r="P6" s="5" t="s">
        <v>21</v>
      </c>
      <c r="Q6" s="15" t="s">
        <v>65</v>
      </c>
      <c r="R6" s="5" t="s">
        <v>16</v>
      </c>
      <c r="S6" s="82"/>
      <c r="T6" s="63" t="s">
        <v>51</v>
      </c>
      <c r="U6" s="74"/>
    </row>
    <row r="7" spans="1:21" x14ac:dyDescent="0.35">
      <c r="A7" s="62">
        <v>12347</v>
      </c>
      <c r="B7" s="17"/>
      <c r="C7" s="6" t="s">
        <v>12</v>
      </c>
      <c r="D7" s="7">
        <v>35138</v>
      </c>
      <c r="E7" s="6">
        <f t="shared" ca="1" si="0"/>
        <v>23</v>
      </c>
      <c r="F7" s="8" t="s">
        <v>19</v>
      </c>
      <c r="G7" s="9">
        <v>43854</v>
      </c>
      <c r="H7" s="6" t="s">
        <v>13</v>
      </c>
      <c r="I7" s="6" t="s">
        <v>14</v>
      </c>
      <c r="J7" s="8">
        <v>7</v>
      </c>
      <c r="K7" s="9"/>
      <c r="L7" s="6"/>
      <c r="M7" s="6"/>
      <c r="N7" s="8"/>
      <c r="O7" s="10" t="s">
        <v>16</v>
      </c>
      <c r="P7" s="5" t="s">
        <v>21</v>
      </c>
      <c r="Q7" s="15" t="s">
        <v>66</v>
      </c>
      <c r="R7" s="5" t="s">
        <v>16</v>
      </c>
      <c r="S7" s="82"/>
      <c r="T7" s="63" t="s">
        <v>51</v>
      </c>
      <c r="U7" s="74"/>
    </row>
    <row r="8" spans="1:21" x14ac:dyDescent="0.35">
      <c r="A8" s="62">
        <v>34567</v>
      </c>
      <c r="B8" s="17"/>
      <c r="C8" s="6" t="s">
        <v>18</v>
      </c>
      <c r="D8" s="7">
        <v>22402</v>
      </c>
      <c r="E8" s="6">
        <f t="shared" ca="1" si="0"/>
        <v>58</v>
      </c>
      <c r="F8" s="8" t="s">
        <v>22</v>
      </c>
      <c r="G8" s="9">
        <v>43854</v>
      </c>
      <c r="H8" s="6" t="s">
        <v>13</v>
      </c>
      <c r="I8" s="6" t="s">
        <v>14</v>
      </c>
      <c r="J8" s="8">
        <v>6</v>
      </c>
      <c r="K8" s="9"/>
      <c r="L8" s="6"/>
      <c r="M8" s="6"/>
      <c r="N8" s="8"/>
      <c r="O8" s="10"/>
      <c r="P8" s="5"/>
      <c r="Q8" s="15"/>
      <c r="R8" s="5"/>
      <c r="S8" s="82"/>
      <c r="T8" s="63"/>
      <c r="U8" s="74"/>
    </row>
    <row r="9" spans="1:21" x14ac:dyDescent="0.35">
      <c r="A9" s="62">
        <v>45678</v>
      </c>
      <c r="B9" s="17"/>
      <c r="C9" s="6" t="s">
        <v>12</v>
      </c>
      <c r="D9" s="7">
        <v>21855</v>
      </c>
      <c r="E9" s="6">
        <f t="shared" ca="1" si="0"/>
        <v>60</v>
      </c>
      <c r="F9" s="8" t="s">
        <v>17</v>
      </c>
      <c r="G9" s="9">
        <v>43854</v>
      </c>
      <c r="H9" s="6" t="s">
        <v>13</v>
      </c>
      <c r="I9" s="6" t="s">
        <v>14</v>
      </c>
      <c r="J9" s="8">
        <v>9</v>
      </c>
      <c r="K9" s="9"/>
      <c r="L9" s="6"/>
      <c r="M9" s="6"/>
      <c r="N9" s="8"/>
      <c r="O9" s="10" t="s">
        <v>16</v>
      </c>
      <c r="P9" s="5" t="s">
        <v>16</v>
      </c>
      <c r="Q9" s="15"/>
      <c r="R9" s="5" t="s">
        <v>16</v>
      </c>
      <c r="S9" s="82"/>
      <c r="T9" s="63" t="s">
        <v>51</v>
      </c>
      <c r="U9" s="74"/>
    </row>
    <row r="10" spans="1:21" x14ac:dyDescent="0.35">
      <c r="A10" s="62"/>
      <c r="B10" s="17"/>
      <c r="C10" s="6"/>
      <c r="D10" s="6"/>
      <c r="E10" s="6"/>
      <c r="F10" s="8"/>
      <c r="G10" s="5"/>
      <c r="H10" s="6"/>
      <c r="I10" s="6"/>
      <c r="J10" s="8"/>
      <c r="K10" s="5"/>
      <c r="L10" s="6"/>
      <c r="M10" s="6"/>
      <c r="N10" s="8"/>
      <c r="O10" s="10"/>
      <c r="P10" s="5"/>
      <c r="Q10" s="15"/>
      <c r="R10" s="5"/>
      <c r="S10" s="82"/>
      <c r="T10" s="63"/>
      <c r="U10" s="74"/>
    </row>
    <row r="11" spans="1:21" x14ac:dyDescent="0.35">
      <c r="A11" s="62"/>
      <c r="B11" s="17"/>
      <c r="C11" s="6"/>
      <c r="D11" s="6"/>
      <c r="E11" s="6"/>
      <c r="F11" s="8"/>
      <c r="G11" s="5"/>
      <c r="H11" s="6"/>
      <c r="I11" s="6"/>
      <c r="J11" s="8"/>
      <c r="K11" s="5"/>
      <c r="L11" s="6"/>
      <c r="M11" s="6"/>
      <c r="N11" s="8"/>
      <c r="O11" s="10"/>
      <c r="P11" s="5"/>
      <c r="Q11" s="15"/>
      <c r="R11" s="5"/>
      <c r="S11" s="82"/>
      <c r="T11" s="63"/>
      <c r="U11" s="74"/>
    </row>
    <row r="12" spans="1:21" x14ac:dyDescent="0.35">
      <c r="A12" s="62"/>
      <c r="B12" s="17"/>
      <c r="C12" s="6"/>
      <c r="D12" s="6"/>
      <c r="E12" s="6"/>
      <c r="F12" s="8"/>
      <c r="G12" s="5"/>
      <c r="H12" s="6"/>
      <c r="I12" s="6"/>
      <c r="J12" s="8"/>
      <c r="K12" s="5"/>
      <c r="L12" s="6"/>
      <c r="M12" s="6"/>
      <c r="N12" s="8"/>
      <c r="O12" s="10"/>
      <c r="P12" s="5"/>
      <c r="Q12" s="15"/>
      <c r="R12" s="5"/>
      <c r="S12" s="82"/>
      <c r="T12" s="63"/>
      <c r="U12" s="74"/>
    </row>
    <row r="13" spans="1:21" x14ac:dyDescent="0.35">
      <c r="A13" s="62"/>
      <c r="B13" s="17"/>
      <c r="C13" s="6"/>
      <c r="D13" s="6"/>
      <c r="E13" s="6"/>
      <c r="F13" s="8"/>
      <c r="G13" s="5"/>
      <c r="H13" s="6"/>
      <c r="I13" s="6"/>
      <c r="J13" s="8"/>
      <c r="K13" s="5"/>
      <c r="L13" s="6"/>
      <c r="M13" s="6"/>
      <c r="N13" s="8"/>
      <c r="O13" s="10"/>
      <c r="P13" s="5"/>
      <c r="Q13" s="15"/>
      <c r="R13" s="5"/>
      <c r="S13" s="82"/>
      <c r="T13" s="63"/>
      <c r="U13" s="74"/>
    </row>
    <row r="14" spans="1:21" x14ac:dyDescent="0.35">
      <c r="A14" s="62"/>
      <c r="B14" s="17"/>
      <c r="C14" s="6"/>
      <c r="D14" s="6"/>
      <c r="E14" s="6"/>
      <c r="F14" s="8"/>
      <c r="G14" s="5"/>
      <c r="H14" s="6"/>
      <c r="I14" s="6"/>
      <c r="J14" s="8"/>
      <c r="K14" s="5"/>
      <c r="L14" s="6"/>
      <c r="M14" s="6"/>
      <c r="N14" s="8"/>
      <c r="O14" s="10"/>
      <c r="P14" s="5"/>
      <c r="Q14" s="15"/>
      <c r="R14" s="5"/>
      <c r="S14" s="82"/>
      <c r="T14" s="63"/>
      <c r="U14" s="74"/>
    </row>
    <row r="15" spans="1:21" x14ac:dyDescent="0.35">
      <c r="A15" s="62"/>
      <c r="B15" s="17"/>
      <c r="C15" s="6"/>
      <c r="D15" s="6"/>
      <c r="E15" s="6"/>
      <c r="F15" s="8"/>
      <c r="G15" s="5"/>
      <c r="H15" s="6"/>
      <c r="I15" s="6"/>
      <c r="J15" s="8"/>
      <c r="K15" s="5"/>
      <c r="L15" s="6"/>
      <c r="M15" s="6"/>
      <c r="N15" s="8"/>
      <c r="O15" s="10"/>
      <c r="P15" s="5"/>
      <c r="Q15" s="15"/>
      <c r="R15" s="5"/>
      <c r="S15" s="82"/>
      <c r="T15" s="63"/>
      <c r="U15" s="74"/>
    </row>
    <row r="16" spans="1:21" x14ac:dyDescent="0.35">
      <c r="A16" s="62"/>
      <c r="B16" s="17"/>
      <c r="C16" s="6"/>
      <c r="D16" s="6"/>
      <c r="E16" s="6"/>
      <c r="F16" s="8"/>
      <c r="G16" s="5"/>
      <c r="H16" s="6"/>
      <c r="I16" s="6"/>
      <c r="J16" s="8"/>
      <c r="K16" s="5"/>
      <c r="L16" s="6"/>
      <c r="M16" s="6"/>
      <c r="N16" s="8"/>
      <c r="O16" s="10"/>
      <c r="P16" s="5"/>
      <c r="Q16" s="15"/>
      <c r="R16" s="5"/>
      <c r="S16" s="82"/>
      <c r="T16" s="63"/>
      <c r="U16" s="74"/>
    </row>
    <row r="17" spans="1:21" x14ac:dyDescent="0.35">
      <c r="A17" s="62"/>
      <c r="B17" s="17"/>
      <c r="C17" s="6"/>
      <c r="D17" s="6"/>
      <c r="E17" s="6"/>
      <c r="F17" s="8"/>
      <c r="G17" s="5"/>
      <c r="H17" s="6"/>
      <c r="I17" s="6"/>
      <c r="J17" s="8"/>
      <c r="K17" s="5"/>
      <c r="L17" s="6"/>
      <c r="M17" s="6"/>
      <c r="N17" s="8"/>
      <c r="O17" s="10"/>
      <c r="P17" s="5"/>
      <c r="Q17" s="15"/>
      <c r="R17" s="5"/>
      <c r="S17" s="82"/>
      <c r="T17" s="63"/>
      <c r="U17" s="74"/>
    </row>
    <row r="18" spans="1:21" x14ac:dyDescent="0.35">
      <c r="A18" s="62"/>
      <c r="B18" s="17"/>
      <c r="C18" s="6"/>
      <c r="D18" s="6"/>
      <c r="E18" s="6"/>
      <c r="F18" s="8"/>
      <c r="G18" s="5"/>
      <c r="H18" s="6"/>
      <c r="I18" s="6"/>
      <c r="J18" s="8"/>
      <c r="K18" s="5"/>
      <c r="L18" s="6"/>
      <c r="M18" s="6"/>
      <c r="N18" s="8"/>
      <c r="O18" s="10"/>
      <c r="P18" s="5"/>
      <c r="Q18" s="15"/>
      <c r="R18" s="5"/>
      <c r="S18" s="82"/>
      <c r="T18" s="63"/>
      <c r="U18" s="74"/>
    </row>
    <row r="19" spans="1:21" x14ac:dyDescent="0.35">
      <c r="A19" s="62"/>
      <c r="B19" s="17"/>
      <c r="C19" s="6"/>
      <c r="D19" s="6"/>
      <c r="E19" s="6"/>
      <c r="F19" s="8"/>
      <c r="G19" s="5"/>
      <c r="H19" s="6"/>
      <c r="I19" s="6"/>
      <c r="J19" s="8"/>
      <c r="K19" s="5"/>
      <c r="L19" s="6"/>
      <c r="M19" s="6"/>
      <c r="N19" s="8"/>
      <c r="O19" s="10"/>
      <c r="P19" s="5"/>
      <c r="Q19" s="15"/>
      <c r="R19" s="5"/>
      <c r="S19" s="82"/>
      <c r="T19" s="63"/>
      <c r="U19" s="74"/>
    </row>
    <row r="20" spans="1:21" x14ac:dyDescent="0.35">
      <c r="A20" s="62"/>
      <c r="B20" s="17"/>
      <c r="C20" s="6"/>
      <c r="D20" s="6"/>
      <c r="E20" s="6"/>
      <c r="F20" s="8"/>
      <c r="G20" s="5"/>
      <c r="H20" s="6"/>
      <c r="I20" s="6"/>
      <c r="J20" s="8"/>
      <c r="K20" s="5"/>
      <c r="L20" s="6"/>
      <c r="M20" s="6"/>
      <c r="N20" s="8"/>
      <c r="O20" s="10"/>
      <c r="P20" s="5"/>
      <c r="Q20" s="15"/>
      <c r="R20" s="5"/>
      <c r="S20" s="82"/>
      <c r="T20" s="63"/>
      <c r="U20" s="74"/>
    </row>
    <row r="21" spans="1:21" ht="15" thickBot="1" x14ac:dyDescent="0.4">
      <c r="A21" s="64"/>
      <c r="B21" s="43"/>
      <c r="C21" s="44"/>
      <c r="D21" s="44"/>
      <c r="E21" s="44"/>
      <c r="F21" s="45"/>
      <c r="G21" s="42"/>
      <c r="H21" s="44"/>
      <c r="I21" s="44"/>
      <c r="J21" s="45"/>
      <c r="K21" s="42"/>
      <c r="L21" s="44"/>
      <c r="M21" s="44"/>
      <c r="N21" s="45"/>
      <c r="O21" s="49"/>
      <c r="P21" s="84"/>
      <c r="Q21" s="89"/>
      <c r="R21" s="42"/>
      <c r="S21" s="83"/>
      <c r="T21" s="65"/>
      <c r="U21" s="75"/>
    </row>
    <row r="22" spans="1:21" ht="15" thickBot="1" x14ac:dyDescent="0.4">
      <c r="A22" s="122">
        <f>COUNTA(A3:A21)</f>
        <v>7</v>
      </c>
      <c r="B22" s="123"/>
      <c r="C22" s="123"/>
      <c r="D22" s="123"/>
      <c r="E22" s="123"/>
      <c r="F22" s="123"/>
      <c r="G22" s="124">
        <f>COUNTA(G3:G21)</f>
        <v>7</v>
      </c>
      <c r="H22" s="124"/>
      <c r="I22" s="124"/>
      <c r="J22" s="124"/>
      <c r="K22" s="124">
        <f>COUNTA(K3:K21)</f>
        <v>2</v>
      </c>
      <c r="L22" s="124"/>
      <c r="M22" s="124"/>
      <c r="N22" s="124"/>
      <c r="O22" s="79">
        <f>COUNTIFS(O3:O21,"&lt;&gt;No",O3:O21,"&lt;&gt;N/A",O3:O21,"&lt;&gt;")</f>
        <v>3</v>
      </c>
      <c r="P22" s="124">
        <f>COUNTIF(P3:P21,"=yes")</f>
        <v>2</v>
      </c>
      <c r="Q22" s="127"/>
      <c r="R22" s="125">
        <f>COUNTIF(R3:R21,"=yes")</f>
        <v>2</v>
      </c>
      <c r="S22" s="123"/>
      <c r="T22" s="126"/>
      <c r="U22" s="67"/>
    </row>
    <row r="23" spans="1:21" x14ac:dyDescent="0.35">
      <c r="A23" s="100"/>
      <c r="B23" s="101"/>
      <c r="C23" s="101"/>
      <c r="D23" s="101"/>
      <c r="E23" s="101"/>
      <c r="F23" s="99"/>
      <c r="G23" s="98" t="s">
        <v>45</v>
      </c>
      <c r="H23" s="101"/>
      <c r="I23" s="101"/>
      <c r="J23" s="99"/>
      <c r="K23" s="98"/>
      <c r="L23" s="101"/>
      <c r="M23" s="101"/>
      <c r="N23" s="99"/>
      <c r="O23" s="54" t="s">
        <v>44</v>
      </c>
      <c r="P23" s="98" t="s">
        <v>46</v>
      </c>
      <c r="Q23" s="99"/>
      <c r="R23" s="98" t="s">
        <v>54</v>
      </c>
      <c r="S23" s="101"/>
      <c r="T23" s="99"/>
      <c r="U23" s="66"/>
    </row>
    <row r="24" spans="1:21" ht="15" customHeight="1" x14ac:dyDescent="0.35">
      <c r="A24" s="102"/>
      <c r="B24" s="103"/>
      <c r="C24" s="103"/>
      <c r="D24" s="103"/>
      <c r="E24" s="103"/>
      <c r="F24" s="104"/>
      <c r="G24" s="90" t="s">
        <v>47</v>
      </c>
      <c r="H24" s="91"/>
      <c r="I24" s="91"/>
      <c r="J24" s="92"/>
      <c r="K24" s="108"/>
      <c r="L24" s="103"/>
      <c r="M24" s="103"/>
      <c r="N24" s="104"/>
      <c r="O24" s="110" t="s">
        <v>50</v>
      </c>
      <c r="P24" s="90" t="s">
        <v>47</v>
      </c>
      <c r="Q24" s="92"/>
      <c r="R24" s="90" t="s">
        <v>52</v>
      </c>
      <c r="S24" s="91"/>
      <c r="T24" s="92"/>
      <c r="U24" s="96"/>
    </row>
    <row r="25" spans="1:21" x14ac:dyDescent="0.35">
      <c r="A25" s="102"/>
      <c r="B25" s="103"/>
      <c r="C25" s="103"/>
      <c r="D25" s="103"/>
      <c r="E25" s="103"/>
      <c r="F25" s="104"/>
      <c r="G25" s="90"/>
      <c r="H25" s="91"/>
      <c r="I25" s="91"/>
      <c r="J25" s="92"/>
      <c r="K25" s="108"/>
      <c r="L25" s="103"/>
      <c r="M25" s="103"/>
      <c r="N25" s="104"/>
      <c r="O25" s="110"/>
      <c r="P25" s="90"/>
      <c r="Q25" s="92"/>
      <c r="R25" s="90"/>
      <c r="S25" s="91"/>
      <c r="T25" s="92"/>
      <c r="U25" s="96"/>
    </row>
    <row r="26" spans="1:21" ht="45.75" customHeight="1" thickBot="1" x14ac:dyDescent="0.4">
      <c r="A26" s="105"/>
      <c r="B26" s="106"/>
      <c r="C26" s="106"/>
      <c r="D26" s="106"/>
      <c r="E26" s="106"/>
      <c r="F26" s="107"/>
      <c r="G26" s="93"/>
      <c r="H26" s="94"/>
      <c r="I26" s="94"/>
      <c r="J26" s="95"/>
      <c r="K26" s="109"/>
      <c r="L26" s="106"/>
      <c r="M26" s="106"/>
      <c r="N26" s="107"/>
      <c r="O26" s="111"/>
      <c r="P26" s="93"/>
      <c r="Q26" s="95"/>
      <c r="R26" s="93"/>
      <c r="S26" s="94"/>
      <c r="T26" s="95"/>
      <c r="U26" s="97"/>
    </row>
    <row r="27" spans="1:21" ht="15" thickTop="1" x14ac:dyDescent="0.35">
      <c r="O27" s="78" t="s">
        <v>57</v>
      </c>
    </row>
    <row r="29" spans="1:21" x14ac:dyDescent="0.35">
      <c r="A29" s="87" t="s">
        <v>69</v>
      </c>
      <c r="F29" s="88" t="s">
        <v>75</v>
      </c>
      <c r="O29" s="68" t="s">
        <v>58</v>
      </c>
    </row>
    <row r="30" spans="1:21" x14ac:dyDescent="0.35">
      <c r="A30" s="87" t="s">
        <v>70</v>
      </c>
      <c r="F30" t="s">
        <v>73</v>
      </c>
      <c r="O30" s="68" t="s">
        <v>59</v>
      </c>
    </row>
    <row r="31" spans="1:21" x14ac:dyDescent="0.35">
      <c r="A31" s="87" t="s">
        <v>71</v>
      </c>
      <c r="F31" t="s">
        <v>74</v>
      </c>
      <c r="O31" s="68" t="s">
        <v>60</v>
      </c>
    </row>
    <row r="32" spans="1:21" x14ac:dyDescent="0.35">
      <c r="A32" s="87"/>
      <c r="O32" s="68" t="s">
        <v>63</v>
      </c>
    </row>
  </sheetData>
  <mergeCells count="22">
    <mergeCell ref="A22:F22"/>
    <mergeCell ref="G22:J22"/>
    <mergeCell ref="K22:N22"/>
    <mergeCell ref="R22:T22"/>
    <mergeCell ref="P22:Q22"/>
    <mergeCell ref="A1:F1"/>
    <mergeCell ref="G1:J1"/>
    <mergeCell ref="K1:N1"/>
    <mergeCell ref="P1:Q1"/>
    <mergeCell ref="R1:T1"/>
    <mergeCell ref="R24:T26"/>
    <mergeCell ref="U24:U26"/>
    <mergeCell ref="P24:Q26"/>
    <mergeCell ref="P23:Q23"/>
    <mergeCell ref="A23:F23"/>
    <mergeCell ref="G23:J23"/>
    <mergeCell ref="K23:N23"/>
    <mergeCell ref="R23:T23"/>
    <mergeCell ref="A24:F26"/>
    <mergeCell ref="G24:J26"/>
    <mergeCell ref="K24:N26"/>
    <mergeCell ref="O24:O26"/>
  </mergeCells>
  <conditionalFormatting sqref="O3:O21">
    <cfRule type="cellIs" dxfId="5" priority="4" operator="equal">
      <formula>"No"</formula>
    </cfRule>
  </conditionalFormatting>
  <conditionalFormatting sqref="T3:T21">
    <cfRule type="containsBlanks" dxfId="4" priority="1">
      <formula>LEN(TRIM(T3))=0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F5F1-C0D5-4FE6-AC22-5BB80793D15C}">
  <dimension ref="A1:V32"/>
  <sheetViews>
    <sheetView workbookViewId="0">
      <selection activeCell="P1" sqref="P1:P1048576"/>
    </sheetView>
  </sheetViews>
  <sheetFormatPr defaultRowHeight="14.5" x14ac:dyDescent="0.35"/>
  <cols>
    <col min="1" max="1" width="6" bestFit="1" customWidth="1"/>
    <col min="2" max="2" width="14" customWidth="1"/>
    <col min="3" max="3" width="8.1796875" bestFit="1" customWidth="1"/>
    <col min="4" max="4" width="9.7265625" bestFit="1" customWidth="1"/>
    <col min="5" max="5" width="5" bestFit="1" customWidth="1"/>
    <col min="6" max="6" width="13.7265625" customWidth="1"/>
    <col min="7" max="7" width="9.7265625" bestFit="1" customWidth="1"/>
    <col min="8" max="8" width="9.26953125" bestFit="1" customWidth="1"/>
    <col min="9" max="9" width="9" bestFit="1" customWidth="1"/>
    <col min="10" max="10" width="7" bestFit="1" customWidth="1"/>
    <col min="11" max="11" width="9.7265625" customWidth="1"/>
    <col min="12" max="12" width="9.453125" customWidth="1"/>
    <col min="13" max="13" width="8.1796875" bestFit="1" customWidth="1"/>
    <col min="14" max="14" width="7" bestFit="1" customWidth="1"/>
    <col min="15" max="15" width="15" customWidth="1"/>
    <col min="16" max="16" width="14.1796875" customWidth="1"/>
    <col min="17" max="18" width="11.7265625" customWidth="1"/>
    <col min="19" max="21" width="8.7265625" customWidth="1"/>
    <col min="22" max="22" width="17.1796875" customWidth="1"/>
  </cols>
  <sheetData>
    <row r="1" spans="1:22" ht="15.5" thickTop="1" thickBot="1" x14ac:dyDescent="0.4">
      <c r="A1" s="112" t="s">
        <v>31</v>
      </c>
      <c r="B1" s="113"/>
      <c r="C1" s="114"/>
      <c r="D1" s="114"/>
      <c r="E1" s="114"/>
      <c r="F1" s="115"/>
      <c r="G1" s="129" t="s">
        <v>28</v>
      </c>
      <c r="H1" s="114"/>
      <c r="I1" s="114"/>
      <c r="J1" s="115"/>
      <c r="K1" s="129" t="s">
        <v>29</v>
      </c>
      <c r="L1" s="114"/>
      <c r="M1" s="114"/>
      <c r="N1" s="115"/>
      <c r="O1" s="58" t="s">
        <v>33</v>
      </c>
      <c r="P1" s="59" t="s">
        <v>37</v>
      </c>
      <c r="Q1" s="116" t="s">
        <v>34</v>
      </c>
      <c r="R1" s="118"/>
      <c r="S1" s="119" t="s">
        <v>35</v>
      </c>
      <c r="T1" s="120"/>
      <c r="U1" s="121"/>
      <c r="V1" s="76" t="s">
        <v>61</v>
      </c>
    </row>
    <row r="2" spans="1:22" ht="30" customHeight="1" thickBot="1" x14ac:dyDescent="0.4">
      <c r="A2" s="57" t="s">
        <v>1</v>
      </c>
      <c r="B2" s="31" t="s">
        <v>0</v>
      </c>
      <c r="C2" s="32" t="s">
        <v>2</v>
      </c>
      <c r="D2" s="32" t="s">
        <v>4</v>
      </c>
      <c r="E2" s="32" t="s">
        <v>3</v>
      </c>
      <c r="F2" s="33" t="s">
        <v>5</v>
      </c>
      <c r="G2" s="34" t="s">
        <v>27</v>
      </c>
      <c r="H2" s="32" t="s">
        <v>39</v>
      </c>
      <c r="I2" s="32" t="s">
        <v>40</v>
      </c>
      <c r="J2" s="33" t="s">
        <v>38</v>
      </c>
      <c r="K2" s="34" t="s">
        <v>27</v>
      </c>
      <c r="L2" s="32" t="s">
        <v>39</v>
      </c>
      <c r="M2" s="32" t="s">
        <v>40</v>
      </c>
      <c r="N2" s="33" t="s">
        <v>38</v>
      </c>
      <c r="O2" s="38" t="s">
        <v>8</v>
      </c>
      <c r="P2" s="39" t="s">
        <v>49</v>
      </c>
      <c r="Q2" s="34" t="s">
        <v>68</v>
      </c>
      <c r="R2" s="33" t="s">
        <v>67</v>
      </c>
      <c r="S2" s="34" t="s">
        <v>10</v>
      </c>
      <c r="T2" s="80" t="s">
        <v>64</v>
      </c>
      <c r="U2" s="56" t="s">
        <v>41</v>
      </c>
      <c r="V2" s="77" t="s">
        <v>62</v>
      </c>
    </row>
    <row r="3" spans="1:22" x14ac:dyDescent="0.35">
      <c r="A3" s="60">
        <v>12345</v>
      </c>
      <c r="B3" s="20"/>
      <c r="C3" s="21" t="s">
        <v>12</v>
      </c>
      <c r="D3" s="22">
        <v>36541</v>
      </c>
      <c r="E3" s="21">
        <f t="shared" ref="E3:E9" ca="1" si="0">DATEDIF(D3,NOW(),"y")</f>
        <v>20</v>
      </c>
      <c r="F3" s="23" t="s">
        <v>17</v>
      </c>
      <c r="G3" s="24">
        <v>43854</v>
      </c>
      <c r="H3" s="21" t="s">
        <v>13</v>
      </c>
      <c r="I3" s="21" t="s">
        <v>14</v>
      </c>
      <c r="J3" s="23">
        <v>3</v>
      </c>
      <c r="K3" s="24">
        <v>43854</v>
      </c>
      <c r="L3" s="21" t="s">
        <v>30</v>
      </c>
      <c r="M3" s="21" t="s">
        <v>14</v>
      </c>
      <c r="N3" s="23">
        <v>12</v>
      </c>
      <c r="O3" s="28" t="s">
        <v>15</v>
      </c>
      <c r="P3" s="29" t="s">
        <v>21</v>
      </c>
      <c r="Q3" s="19" t="s">
        <v>16</v>
      </c>
      <c r="R3" s="23"/>
      <c r="S3" s="19" t="s">
        <v>21</v>
      </c>
      <c r="T3" s="81" t="s">
        <v>65</v>
      </c>
      <c r="U3" s="61"/>
      <c r="V3" s="73"/>
    </row>
    <row r="4" spans="1:22" x14ac:dyDescent="0.35">
      <c r="A4" s="62">
        <v>12346</v>
      </c>
      <c r="B4" s="17"/>
      <c r="C4" s="6" t="s">
        <v>18</v>
      </c>
      <c r="D4" s="7">
        <v>29434</v>
      </c>
      <c r="E4" s="6">
        <f t="shared" ca="1" si="0"/>
        <v>39</v>
      </c>
      <c r="F4" s="8" t="s">
        <v>19</v>
      </c>
      <c r="G4" s="9">
        <v>43854</v>
      </c>
      <c r="H4" s="6" t="s">
        <v>13</v>
      </c>
      <c r="I4" s="6" t="s">
        <v>14</v>
      </c>
      <c r="J4" s="8">
        <v>3</v>
      </c>
      <c r="K4" s="9">
        <v>43854</v>
      </c>
      <c r="L4" s="6" t="s">
        <v>30</v>
      </c>
      <c r="M4" s="6" t="s">
        <v>14</v>
      </c>
      <c r="N4" s="8">
        <v>18</v>
      </c>
      <c r="O4" s="10" t="s">
        <v>20</v>
      </c>
      <c r="P4" s="12" t="s">
        <v>21</v>
      </c>
      <c r="Q4" s="5" t="s">
        <v>16</v>
      </c>
      <c r="R4" s="8"/>
      <c r="S4" s="5" t="s">
        <v>21</v>
      </c>
      <c r="T4" s="82" t="s">
        <v>66</v>
      </c>
      <c r="U4" s="63" t="s">
        <v>21</v>
      </c>
      <c r="V4" s="74"/>
    </row>
    <row r="5" spans="1:22" x14ac:dyDescent="0.35">
      <c r="A5" s="62">
        <v>23456</v>
      </c>
      <c r="B5" s="17"/>
      <c r="C5" s="6" t="s">
        <v>12</v>
      </c>
      <c r="D5" s="7">
        <v>28130</v>
      </c>
      <c r="E5" s="6">
        <f t="shared" ca="1" si="0"/>
        <v>43</v>
      </c>
      <c r="F5" s="8" t="s">
        <v>22</v>
      </c>
      <c r="G5" s="9">
        <v>43854</v>
      </c>
      <c r="H5" s="6" t="s">
        <v>13</v>
      </c>
      <c r="I5" s="6" t="s">
        <v>24</v>
      </c>
      <c r="J5" s="8">
        <v>0</v>
      </c>
      <c r="K5" s="9"/>
      <c r="L5" s="6"/>
      <c r="M5" s="6"/>
      <c r="N5" s="8"/>
      <c r="O5" s="10" t="s">
        <v>51</v>
      </c>
      <c r="P5" s="12" t="s">
        <v>51</v>
      </c>
      <c r="Q5" s="5" t="s">
        <v>51</v>
      </c>
      <c r="R5" s="8"/>
      <c r="S5" s="5" t="s">
        <v>51</v>
      </c>
      <c r="T5" s="82"/>
      <c r="U5" s="63" t="s">
        <v>51</v>
      </c>
      <c r="V5" s="74"/>
    </row>
    <row r="6" spans="1:22" x14ac:dyDescent="0.35">
      <c r="A6" s="62">
        <v>34567</v>
      </c>
      <c r="B6" s="17"/>
      <c r="C6" s="6" t="s">
        <v>18</v>
      </c>
      <c r="D6" s="7">
        <v>33067</v>
      </c>
      <c r="E6" s="6">
        <f t="shared" ca="1" si="0"/>
        <v>29</v>
      </c>
      <c r="F6" s="8" t="s">
        <v>17</v>
      </c>
      <c r="G6" s="9">
        <v>43854</v>
      </c>
      <c r="H6" s="6" t="s">
        <v>23</v>
      </c>
      <c r="I6" s="6" t="s">
        <v>14</v>
      </c>
      <c r="J6" s="8"/>
      <c r="K6" s="9"/>
      <c r="L6" s="6"/>
      <c r="M6" s="6"/>
      <c r="N6" s="8"/>
      <c r="O6" s="10" t="s">
        <v>25</v>
      </c>
      <c r="P6" s="12"/>
      <c r="Q6" s="5" t="s">
        <v>21</v>
      </c>
      <c r="R6" s="8" t="s">
        <v>65</v>
      </c>
      <c r="S6" s="5" t="s">
        <v>16</v>
      </c>
      <c r="T6" s="82"/>
      <c r="U6" s="63" t="s">
        <v>51</v>
      </c>
      <c r="V6" s="74"/>
    </row>
    <row r="7" spans="1:22" x14ac:dyDescent="0.35">
      <c r="A7" s="62">
        <v>12347</v>
      </c>
      <c r="B7" s="17"/>
      <c r="C7" s="6" t="s">
        <v>12</v>
      </c>
      <c r="D7" s="7">
        <v>35138</v>
      </c>
      <c r="E7" s="6">
        <f t="shared" ca="1" si="0"/>
        <v>23</v>
      </c>
      <c r="F7" s="8" t="s">
        <v>19</v>
      </c>
      <c r="G7" s="9">
        <v>43854</v>
      </c>
      <c r="H7" s="6" t="s">
        <v>23</v>
      </c>
      <c r="I7" s="6" t="s">
        <v>14</v>
      </c>
      <c r="J7" s="8"/>
      <c r="K7" s="9"/>
      <c r="L7" s="6"/>
      <c r="M7" s="6"/>
      <c r="N7" s="8"/>
      <c r="O7" s="10" t="s">
        <v>16</v>
      </c>
      <c r="P7" s="12" t="s">
        <v>21</v>
      </c>
      <c r="Q7" s="5" t="s">
        <v>21</v>
      </c>
      <c r="R7" s="8" t="s">
        <v>66</v>
      </c>
      <c r="S7" s="5" t="s">
        <v>16</v>
      </c>
      <c r="T7" s="82"/>
      <c r="U7" s="63" t="s">
        <v>51</v>
      </c>
      <c r="V7" s="74"/>
    </row>
    <row r="8" spans="1:22" x14ac:dyDescent="0.35">
      <c r="A8" s="62">
        <v>34567</v>
      </c>
      <c r="B8" s="17"/>
      <c r="C8" s="6" t="s">
        <v>18</v>
      </c>
      <c r="D8" s="7">
        <v>22402</v>
      </c>
      <c r="E8" s="6">
        <f t="shared" ca="1" si="0"/>
        <v>58</v>
      </c>
      <c r="F8" s="8" t="s">
        <v>22</v>
      </c>
      <c r="G8" s="9">
        <v>43854</v>
      </c>
      <c r="H8" s="6" t="s">
        <v>13</v>
      </c>
      <c r="I8" s="6" t="s">
        <v>24</v>
      </c>
      <c r="J8" s="8">
        <v>1</v>
      </c>
      <c r="K8" s="9"/>
      <c r="L8" s="6"/>
      <c r="M8" s="6"/>
      <c r="N8" s="8"/>
      <c r="O8" s="10" t="s">
        <v>51</v>
      </c>
      <c r="P8" s="12" t="s">
        <v>51</v>
      </c>
      <c r="Q8" s="5" t="s">
        <v>51</v>
      </c>
      <c r="R8" s="8"/>
      <c r="S8" s="5" t="s">
        <v>51</v>
      </c>
      <c r="T8" s="82"/>
      <c r="U8" s="63" t="s">
        <v>51</v>
      </c>
      <c r="V8" s="74"/>
    </row>
    <row r="9" spans="1:22" x14ac:dyDescent="0.35">
      <c r="A9" s="62">
        <v>45678</v>
      </c>
      <c r="B9" s="17"/>
      <c r="C9" s="6" t="s">
        <v>12</v>
      </c>
      <c r="D9" s="7">
        <v>21855</v>
      </c>
      <c r="E9" s="6">
        <f t="shared" ca="1" si="0"/>
        <v>60</v>
      </c>
      <c r="F9" s="8" t="s">
        <v>17</v>
      </c>
      <c r="G9" s="9">
        <v>43854</v>
      </c>
      <c r="H9" s="6" t="s">
        <v>23</v>
      </c>
      <c r="I9" s="6" t="s">
        <v>14</v>
      </c>
      <c r="J9" s="8"/>
      <c r="K9" s="9"/>
      <c r="L9" s="6"/>
      <c r="M9" s="6"/>
      <c r="N9" s="8"/>
      <c r="O9" s="10" t="s">
        <v>16</v>
      </c>
      <c r="P9" s="12"/>
      <c r="Q9" s="5" t="s">
        <v>16</v>
      </c>
      <c r="R9" s="8"/>
      <c r="S9" s="5" t="s">
        <v>16</v>
      </c>
      <c r="T9" s="82"/>
      <c r="U9" s="63" t="s">
        <v>51</v>
      </c>
      <c r="V9" s="74"/>
    </row>
    <row r="10" spans="1:22" x14ac:dyDescent="0.35">
      <c r="A10" s="62"/>
      <c r="B10" s="17"/>
      <c r="C10" s="6"/>
      <c r="D10" s="6"/>
      <c r="E10" s="6"/>
      <c r="F10" s="8"/>
      <c r="G10" s="5"/>
      <c r="H10" s="6"/>
      <c r="I10" s="6"/>
      <c r="J10" s="8"/>
      <c r="K10" s="5"/>
      <c r="L10" s="6"/>
      <c r="M10" s="6"/>
      <c r="N10" s="8"/>
      <c r="O10" s="10"/>
      <c r="P10" s="12"/>
      <c r="Q10" s="5"/>
      <c r="R10" s="8"/>
      <c r="S10" s="5"/>
      <c r="T10" s="82"/>
      <c r="U10" s="63"/>
      <c r="V10" s="74"/>
    </row>
    <row r="11" spans="1:22" x14ac:dyDescent="0.35">
      <c r="A11" s="62"/>
      <c r="B11" s="17"/>
      <c r="C11" s="6"/>
      <c r="D11" s="6"/>
      <c r="E11" s="6"/>
      <c r="F11" s="8"/>
      <c r="G11" s="5"/>
      <c r="H11" s="6"/>
      <c r="I11" s="6"/>
      <c r="J11" s="8"/>
      <c r="K11" s="5"/>
      <c r="L11" s="6"/>
      <c r="M11" s="6"/>
      <c r="N11" s="8"/>
      <c r="O11" s="10"/>
      <c r="P11" s="12"/>
      <c r="Q11" s="5"/>
      <c r="R11" s="8"/>
      <c r="S11" s="5"/>
      <c r="T11" s="82"/>
      <c r="U11" s="63"/>
      <c r="V11" s="74"/>
    </row>
    <row r="12" spans="1:22" x14ac:dyDescent="0.35">
      <c r="A12" s="62"/>
      <c r="B12" s="17"/>
      <c r="C12" s="6"/>
      <c r="D12" s="6"/>
      <c r="E12" s="6"/>
      <c r="F12" s="8"/>
      <c r="G12" s="5"/>
      <c r="H12" s="6"/>
      <c r="I12" s="6"/>
      <c r="J12" s="8"/>
      <c r="K12" s="5"/>
      <c r="L12" s="6"/>
      <c r="M12" s="6"/>
      <c r="N12" s="8"/>
      <c r="O12" s="10"/>
      <c r="P12" s="12"/>
      <c r="Q12" s="5"/>
      <c r="R12" s="8"/>
      <c r="S12" s="5"/>
      <c r="T12" s="82"/>
      <c r="U12" s="63"/>
      <c r="V12" s="74"/>
    </row>
    <row r="13" spans="1:22" x14ac:dyDescent="0.35">
      <c r="A13" s="62"/>
      <c r="B13" s="17"/>
      <c r="C13" s="6"/>
      <c r="D13" s="6"/>
      <c r="E13" s="6"/>
      <c r="F13" s="8"/>
      <c r="G13" s="5"/>
      <c r="H13" s="6"/>
      <c r="I13" s="6"/>
      <c r="J13" s="8"/>
      <c r="K13" s="5"/>
      <c r="L13" s="6"/>
      <c r="M13" s="6"/>
      <c r="N13" s="8"/>
      <c r="O13" s="10"/>
      <c r="P13" s="12"/>
      <c r="Q13" s="5"/>
      <c r="R13" s="8"/>
      <c r="S13" s="5"/>
      <c r="T13" s="82"/>
      <c r="U13" s="63"/>
      <c r="V13" s="74"/>
    </row>
    <row r="14" spans="1:22" x14ac:dyDescent="0.35">
      <c r="A14" s="62"/>
      <c r="B14" s="17"/>
      <c r="C14" s="6"/>
      <c r="D14" s="6"/>
      <c r="E14" s="6"/>
      <c r="F14" s="8"/>
      <c r="G14" s="5"/>
      <c r="H14" s="6"/>
      <c r="I14" s="6"/>
      <c r="J14" s="8"/>
      <c r="K14" s="5"/>
      <c r="L14" s="6"/>
      <c r="M14" s="6"/>
      <c r="N14" s="8"/>
      <c r="O14" s="10"/>
      <c r="P14" s="12"/>
      <c r="Q14" s="5"/>
      <c r="R14" s="8"/>
      <c r="S14" s="5"/>
      <c r="T14" s="82"/>
      <c r="U14" s="63"/>
      <c r="V14" s="74"/>
    </row>
    <row r="15" spans="1:22" x14ac:dyDescent="0.35">
      <c r="A15" s="62"/>
      <c r="B15" s="17"/>
      <c r="C15" s="6"/>
      <c r="D15" s="6"/>
      <c r="E15" s="6"/>
      <c r="F15" s="8"/>
      <c r="G15" s="5"/>
      <c r="H15" s="6"/>
      <c r="I15" s="6"/>
      <c r="J15" s="8"/>
      <c r="K15" s="5"/>
      <c r="L15" s="6"/>
      <c r="M15" s="6"/>
      <c r="N15" s="8"/>
      <c r="O15" s="10"/>
      <c r="P15" s="12"/>
      <c r="Q15" s="5"/>
      <c r="R15" s="8"/>
      <c r="S15" s="5"/>
      <c r="T15" s="82"/>
      <c r="U15" s="63"/>
      <c r="V15" s="74"/>
    </row>
    <row r="16" spans="1:22" x14ac:dyDescent="0.35">
      <c r="A16" s="62"/>
      <c r="B16" s="17"/>
      <c r="C16" s="6"/>
      <c r="D16" s="6"/>
      <c r="E16" s="6"/>
      <c r="F16" s="8"/>
      <c r="G16" s="5"/>
      <c r="H16" s="6"/>
      <c r="I16" s="6"/>
      <c r="J16" s="8"/>
      <c r="K16" s="5"/>
      <c r="L16" s="6"/>
      <c r="M16" s="6"/>
      <c r="N16" s="8"/>
      <c r="O16" s="10"/>
      <c r="P16" s="12"/>
      <c r="Q16" s="5"/>
      <c r="R16" s="8"/>
      <c r="S16" s="5"/>
      <c r="T16" s="82"/>
      <c r="U16" s="63"/>
      <c r="V16" s="74"/>
    </row>
    <row r="17" spans="1:22" x14ac:dyDescent="0.35">
      <c r="A17" s="62"/>
      <c r="B17" s="17"/>
      <c r="C17" s="6"/>
      <c r="D17" s="6"/>
      <c r="E17" s="6"/>
      <c r="F17" s="8"/>
      <c r="G17" s="5"/>
      <c r="H17" s="6"/>
      <c r="I17" s="6"/>
      <c r="J17" s="8"/>
      <c r="K17" s="5"/>
      <c r="L17" s="6"/>
      <c r="M17" s="6"/>
      <c r="N17" s="8"/>
      <c r="O17" s="10"/>
      <c r="P17" s="12"/>
      <c r="Q17" s="5"/>
      <c r="R17" s="8"/>
      <c r="S17" s="5"/>
      <c r="T17" s="82"/>
      <c r="U17" s="63"/>
      <c r="V17" s="74"/>
    </row>
    <row r="18" spans="1:22" x14ac:dyDescent="0.35">
      <c r="A18" s="62"/>
      <c r="B18" s="17"/>
      <c r="C18" s="6"/>
      <c r="D18" s="6"/>
      <c r="E18" s="6"/>
      <c r="F18" s="8"/>
      <c r="G18" s="5"/>
      <c r="H18" s="6"/>
      <c r="I18" s="6"/>
      <c r="J18" s="8"/>
      <c r="K18" s="5"/>
      <c r="L18" s="6"/>
      <c r="M18" s="6"/>
      <c r="N18" s="8"/>
      <c r="O18" s="10"/>
      <c r="P18" s="12"/>
      <c r="Q18" s="5"/>
      <c r="R18" s="8"/>
      <c r="S18" s="5"/>
      <c r="T18" s="82"/>
      <c r="U18" s="63"/>
      <c r="V18" s="74"/>
    </row>
    <row r="19" spans="1:22" x14ac:dyDescent="0.35">
      <c r="A19" s="62"/>
      <c r="B19" s="17"/>
      <c r="C19" s="6"/>
      <c r="D19" s="6"/>
      <c r="E19" s="6"/>
      <c r="F19" s="8"/>
      <c r="G19" s="5"/>
      <c r="H19" s="6"/>
      <c r="I19" s="6"/>
      <c r="J19" s="8"/>
      <c r="K19" s="5"/>
      <c r="L19" s="6"/>
      <c r="M19" s="6"/>
      <c r="N19" s="8"/>
      <c r="O19" s="10"/>
      <c r="P19" s="12"/>
      <c r="Q19" s="5"/>
      <c r="R19" s="8"/>
      <c r="S19" s="5"/>
      <c r="T19" s="82"/>
      <c r="U19" s="63"/>
      <c r="V19" s="74"/>
    </row>
    <row r="20" spans="1:22" x14ac:dyDescent="0.35">
      <c r="A20" s="62"/>
      <c r="B20" s="17"/>
      <c r="C20" s="6"/>
      <c r="D20" s="6"/>
      <c r="E20" s="6"/>
      <c r="F20" s="8"/>
      <c r="G20" s="5"/>
      <c r="H20" s="6"/>
      <c r="I20" s="6"/>
      <c r="J20" s="8"/>
      <c r="K20" s="5"/>
      <c r="L20" s="6"/>
      <c r="M20" s="6"/>
      <c r="N20" s="8"/>
      <c r="O20" s="10"/>
      <c r="P20" s="12"/>
      <c r="Q20" s="5"/>
      <c r="R20" s="8"/>
      <c r="S20" s="5"/>
      <c r="T20" s="82"/>
      <c r="U20" s="63"/>
      <c r="V20" s="74"/>
    </row>
    <row r="21" spans="1:22" ht="15" thickBot="1" x14ac:dyDescent="0.4">
      <c r="A21" s="64"/>
      <c r="B21" s="43"/>
      <c r="C21" s="44"/>
      <c r="D21" s="44"/>
      <c r="E21" s="44"/>
      <c r="F21" s="45"/>
      <c r="G21" s="42"/>
      <c r="H21" s="44"/>
      <c r="I21" s="44"/>
      <c r="J21" s="45"/>
      <c r="K21" s="42"/>
      <c r="L21" s="44"/>
      <c r="M21" s="44"/>
      <c r="N21" s="45"/>
      <c r="O21" s="49"/>
      <c r="P21" s="50"/>
      <c r="Q21" s="84"/>
      <c r="R21" s="85"/>
      <c r="S21" s="42"/>
      <c r="T21" s="83"/>
      <c r="U21" s="65"/>
      <c r="V21" s="75"/>
    </row>
    <row r="22" spans="1:22" ht="15" thickBot="1" x14ac:dyDescent="0.4">
      <c r="A22" s="122">
        <f>COUNTA(A3:A21)</f>
        <v>7</v>
      </c>
      <c r="B22" s="123"/>
      <c r="C22" s="123"/>
      <c r="D22" s="123"/>
      <c r="E22" s="123"/>
      <c r="F22" s="123"/>
      <c r="G22" s="123">
        <f>COUNTA(G3:G21)</f>
        <v>7</v>
      </c>
      <c r="H22" s="123"/>
      <c r="I22" s="123"/>
      <c r="J22" s="123"/>
      <c r="K22" s="123">
        <f>COUNTA(K3:K21)</f>
        <v>2</v>
      </c>
      <c r="L22" s="123"/>
      <c r="M22" s="123"/>
      <c r="N22" s="123"/>
      <c r="O22" s="53">
        <f>COUNTIFS(O3:O21,"&lt;&gt;No",O3:O21,"&lt;&gt;N/A",O3:O21,"&lt;&gt;")</f>
        <v>3</v>
      </c>
      <c r="P22" s="52">
        <f>COUNTIF(P3:P21,"=yes")</f>
        <v>3</v>
      </c>
      <c r="Q22" s="53">
        <f>COUNTIF(Q3:Q21,"=yes")</f>
        <v>2</v>
      </c>
      <c r="R22" s="70"/>
      <c r="S22" s="125">
        <f>COUNTIF(S3:S21,"=yes")</f>
        <v>2</v>
      </c>
      <c r="T22" s="123"/>
      <c r="U22" s="126"/>
      <c r="V22" s="67">
        <f>O22/(COUNTIF(I3:I21,"=positive"))</f>
        <v>0.6</v>
      </c>
    </row>
    <row r="23" spans="1:22" x14ac:dyDescent="0.35">
      <c r="A23" s="100"/>
      <c r="B23" s="101"/>
      <c r="C23" s="101"/>
      <c r="D23" s="101"/>
      <c r="E23" s="101"/>
      <c r="F23" s="99"/>
      <c r="G23" s="98" t="s">
        <v>43</v>
      </c>
      <c r="H23" s="101"/>
      <c r="I23" s="101"/>
      <c r="J23" s="99"/>
      <c r="K23" s="98"/>
      <c r="L23" s="101"/>
      <c r="M23" s="101"/>
      <c r="N23" s="99"/>
      <c r="O23" s="54" t="s">
        <v>44</v>
      </c>
      <c r="P23" s="54" t="s">
        <v>45</v>
      </c>
      <c r="Q23" s="55" t="s">
        <v>46</v>
      </c>
      <c r="R23" s="69"/>
      <c r="S23" s="98" t="s">
        <v>54</v>
      </c>
      <c r="T23" s="101"/>
      <c r="U23" s="99"/>
      <c r="V23" s="66" t="s">
        <v>53</v>
      </c>
    </row>
    <row r="24" spans="1:22" ht="15" customHeight="1" x14ac:dyDescent="0.35">
      <c r="A24" s="102"/>
      <c r="B24" s="103"/>
      <c r="C24" s="103"/>
      <c r="D24" s="103"/>
      <c r="E24" s="103"/>
      <c r="F24" s="104"/>
      <c r="G24" s="90" t="s">
        <v>42</v>
      </c>
      <c r="H24" s="91"/>
      <c r="I24" s="91"/>
      <c r="J24" s="92"/>
      <c r="K24" s="108"/>
      <c r="L24" s="103"/>
      <c r="M24" s="103"/>
      <c r="N24" s="104"/>
      <c r="O24" s="110" t="s">
        <v>50</v>
      </c>
      <c r="P24" s="110" t="s">
        <v>48</v>
      </c>
      <c r="Q24" s="90" t="s">
        <v>47</v>
      </c>
      <c r="R24" s="71"/>
      <c r="S24" s="90" t="s">
        <v>52</v>
      </c>
      <c r="T24" s="91"/>
      <c r="U24" s="92"/>
      <c r="V24" s="96" t="s">
        <v>56</v>
      </c>
    </row>
    <row r="25" spans="1:22" x14ac:dyDescent="0.35">
      <c r="A25" s="102"/>
      <c r="B25" s="103"/>
      <c r="C25" s="103"/>
      <c r="D25" s="103"/>
      <c r="E25" s="103"/>
      <c r="F25" s="104"/>
      <c r="G25" s="90"/>
      <c r="H25" s="91"/>
      <c r="I25" s="91"/>
      <c r="J25" s="92"/>
      <c r="K25" s="108"/>
      <c r="L25" s="103"/>
      <c r="M25" s="103"/>
      <c r="N25" s="104"/>
      <c r="O25" s="110"/>
      <c r="P25" s="110"/>
      <c r="Q25" s="90"/>
      <c r="R25" s="71"/>
      <c r="S25" s="90"/>
      <c r="T25" s="91"/>
      <c r="U25" s="92"/>
      <c r="V25" s="96"/>
    </row>
    <row r="26" spans="1:22" ht="45.75" customHeight="1" thickBot="1" x14ac:dyDescent="0.4">
      <c r="A26" s="105"/>
      <c r="B26" s="106"/>
      <c r="C26" s="106"/>
      <c r="D26" s="106"/>
      <c r="E26" s="106"/>
      <c r="F26" s="107"/>
      <c r="G26" s="93"/>
      <c r="H26" s="94"/>
      <c r="I26" s="94"/>
      <c r="J26" s="95"/>
      <c r="K26" s="109"/>
      <c r="L26" s="106"/>
      <c r="M26" s="106"/>
      <c r="N26" s="107"/>
      <c r="O26" s="111"/>
      <c r="P26" s="111"/>
      <c r="Q26" s="93"/>
      <c r="R26" s="72"/>
      <c r="S26" s="93"/>
      <c r="T26" s="94"/>
      <c r="U26" s="95"/>
      <c r="V26" s="97"/>
    </row>
    <row r="27" spans="1:22" ht="15" thickTop="1" x14ac:dyDescent="0.35">
      <c r="O27" s="128" t="s">
        <v>57</v>
      </c>
      <c r="P27" s="128"/>
    </row>
    <row r="29" spans="1:22" x14ac:dyDescent="0.35">
      <c r="A29" s="87" t="s">
        <v>69</v>
      </c>
      <c r="F29" s="88" t="s">
        <v>72</v>
      </c>
      <c r="O29" s="68" t="s">
        <v>58</v>
      </c>
    </row>
    <row r="30" spans="1:22" x14ac:dyDescent="0.35">
      <c r="A30" s="87" t="s">
        <v>70</v>
      </c>
      <c r="F30" t="s">
        <v>73</v>
      </c>
      <c r="O30" s="68" t="s">
        <v>59</v>
      </c>
    </row>
    <row r="31" spans="1:22" x14ac:dyDescent="0.35">
      <c r="A31" s="87" t="s">
        <v>71</v>
      </c>
      <c r="O31" s="68" t="s">
        <v>60</v>
      </c>
    </row>
    <row r="32" spans="1:22" x14ac:dyDescent="0.35">
      <c r="A32" s="87"/>
      <c r="O32" s="68" t="s">
        <v>63</v>
      </c>
    </row>
  </sheetData>
  <mergeCells count="22">
    <mergeCell ref="A1:F1"/>
    <mergeCell ref="G1:J1"/>
    <mergeCell ref="K1:N1"/>
    <mergeCell ref="S1:U1"/>
    <mergeCell ref="S23:U23"/>
    <mergeCell ref="A22:F22"/>
    <mergeCell ref="G22:J22"/>
    <mergeCell ref="K22:N22"/>
    <mergeCell ref="S22:U22"/>
    <mergeCell ref="Q1:R1"/>
    <mergeCell ref="A24:F26"/>
    <mergeCell ref="G24:J26"/>
    <mergeCell ref="K24:N26"/>
    <mergeCell ref="O24:O26"/>
    <mergeCell ref="A23:F23"/>
    <mergeCell ref="G23:J23"/>
    <mergeCell ref="K23:N23"/>
    <mergeCell ref="O27:P27"/>
    <mergeCell ref="P24:P26"/>
    <mergeCell ref="Q24:Q26"/>
    <mergeCell ref="S24:U26"/>
    <mergeCell ref="V24:V26"/>
  </mergeCells>
  <conditionalFormatting sqref="O3:O21">
    <cfRule type="cellIs" dxfId="3" priority="5" operator="equal">
      <formula>"No"</formula>
    </cfRule>
  </conditionalFormatting>
  <conditionalFormatting sqref="P3:P5">
    <cfRule type="containsBlanks" dxfId="2" priority="3">
      <formula>LEN(TRIM(P3))=0</formula>
    </cfRule>
  </conditionalFormatting>
  <conditionalFormatting sqref="P6:P21">
    <cfRule type="containsBlanks" dxfId="1" priority="2">
      <formula>LEN(TRIM(P6))=0</formula>
    </cfRule>
  </conditionalFormatting>
  <conditionalFormatting sqref="U3:U21">
    <cfRule type="containsBlanks" dxfId="0" priority="1">
      <formula>LEN(TRIM(U3))=0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ACD1-62C8-4BB6-8BDE-849629988B19}">
  <dimension ref="A1:N12"/>
  <sheetViews>
    <sheetView workbookViewId="0">
      <selection activeCell="M16" sqref="M16"/>
    </sheetView>
  </sheetViews>
  <sheetFormatPr defaultRowHeight="14.5" x14ac:dyDescent="0.35"/>
  <cols>
    <col min="1" max="1" width="13.7265625" customWidth="1"/>
    <col min="2" max="2" width="6" bestFit="1" customWidth="1"/>
    <col min="3" max="3" width="8.1796875" bestFit="1" customWidth="1"/>
    <col min="4" max="4" width="9.7265625" bestFit="1" customWidth="1"/>
    <col min="5" max="5" width="5" bestFit="1" customWidth="1"/>
    <col min="6" max="14" width="13.7265625" customWidth="1"/>
  </cols>
  <sheetData>
    <row r="1" spans="1:14" ht="30" customHeight="1" x14ac:dyDescent="0.35">
      <c r="A1" s="3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11</v>
      </c>
      <c r="N1" s="1" t="s">
        <v>11</v>
      </c>
    </row>
    <row r="2" spans="1:14" x14ac:dyDescent="0.35">
      <c r="A2" s="4"/>
      <c r="B2">
        <v>12345</v>
      </c>
      <c r="C2" t="s">
        <v>12</v>
      </c>
      <c r="D2" s="2">
        <v>36541</v>
      </c>
      <c r="E2">
        <f t="shared" ref="E2:E8" ca="1" si="0">DATEDIF(D2,NOW(),"y")</f>
        <v>20</v>
      </c>
      <c r="F2" t="s">
        <v>17</v>
      </c>
      <c r="G2" t="s">
        <v>13</v>
      </c>
      <c r="H2" t="s">
        <v>14</v>
      </c>
      <c r="I2" t="s">
        <v>15</v>
      </c>
      <c r="J2" t="s">
        <v>16</v>
      </c>
      <c r="K2" t="s">
        <v>16</v>
      </c>
      <c r="L2" s="2">
        <v>43818</v>
      </c>
      <c r="M2" s="2">
        <v>43836</v>
      </c>
    </row>
    <row r="3" spans="1:14" x14ac:dyDescent="0.35">
      <c r="A3" s="4"/>
      <c r="B3">
        <v>12346</v>
      </c>
      <c r="C3" t="s">
        <v>18</v>
      </c>
      <c r="D3" s="2">
        <v>29434</v>
      </c>
      <c r="E3">
        <f t="shared" ca="1" si="0"/>
        <v>39</v>
      </c>
      <c r="F3" t="s">
        <v>19</v>
      </c>
      <c r="G3" t="s">
        <v>13</v>
      </c>
      <c r="H3" t="s">
        <v>14</v>
      </c>
      <c r="I3" t="s">
        <v>20</v>
      </c>
      <c r="J3" t="s">
        <v>16</v>
      </c>
      <c r="K3" t="s">
        <v>21</v>
      </c>
      <c r="L3" s="2">
        <v>43851</v>
      </c>
    </row>
    <row r="4" spans="1:14" x14ac:dyDescent="0.35">
      <c r="A4" s="4"/>
      <c r="B4">
        <v>23456</v>
      </c>
      <c r="C4" t="s">
        <v>12</v>
      </c>
      <c r="D4" s="2">
        <v>28130</v>
      </c>
      <c r="E4">
        <f t="shared" ca="1" si="0"/>
        <v>43</v>
      </c>
      <c r="F4" t="s">
        <v>22</v>
      </c>
      <c r="G4" t="s">
        <v>13</v>
      </c>
      <c r="H4" t="s">
        <v>24</v>
      </c>
    </row>
    <row r="5" spans="1:14" x14ac:dyDescent="0.35">
      <c r="A5" s="4"/>
      <c r="B5">
        <v>34567</v>
      </c>
      <c r="C5" t="s">
        <v>18</v>
      </c>
      <c r="D5" s="2">
        <v>33067</v>
      </c>
      <c r="E5">
        <f t="shared" ca="1" si="0"/>
        <v>29</v>
      </c>
      <c r="F5" t="s">
        <v>17</v>
      </c>
      <c r="G5" t="s">
        <v>23</v>
      </c>
      <c r="H5" t="s">
        <v>14</v>
      </c>
      <c r="I5" t="s">
        <v>25</v>
      </c>
      <c r="J5" t="s">
        <v>21</v>
      </c>
      <c r="K5" t="s">
        <v>16</v>
      </c>
      <c r="L5" s="2">
        <v>43838</v>
      </c>
    </row>
    <row r="6" spans="1:14" x14ac:dyDescent="0.35">
      <c r="A6" s="4"/>
      <c r="B6">
        <v>12347</v>
      </c>
      <c r="C6" t="s">
        <v>12</v>
      </c>
      <c r="D6" s="2">
        <v>35138</v>
      </c>
      <c r="E6">
        <f t="shared" ca="1" si="0"/>
        <v>23</v>
      </c>
      <c r="F6" t="s">
        <v>19</v>
      </c>
      <c r="G6" t="s">
        <v>23</v>
      </c>
      <c r="H6" t="s">
        <v>14</v>
      </c>
      <c r="I6" t="s">
        <v>16</v>
      </c>
      <c r="J6" t="s">
        <v>21</v>
      </c>
      <c r="K6" t="s">
        <v>16</v>
      </c>
      <c r="L6" t="s">
        <v>26</v>
      </c>
    </row>
    <row r="7" spans="1:14" x14ac:dyDescent="0.35">
      <c r="A7" s="4"/>
      <c r="B7">
        <v>34567</v>
      </c>
      <c r="C7" t="s">
        <v>18</v>
      </c>
      <c r="D7" s="2">
        <v>22402</v>
      </c>
      <c r="E7">
        <f t="shared" ca="1" si="0"/>
        <v>58</v>
      </c>
      <c r="F7" t="s">
        <v>22</v>
      </c>
      <c r="G7" t="s">
        <v>13</v>
      </c>
      <c r="H7" t="s">
        <v>24</v>
      </c>
    </row>
    <row r="8" spans="1:14" x14ac:dyDescent="0.35">
      <c r="A8" s="4"/>
      <c r="B8">
        <v>45678</v>
      </c>
      <c r="C8" t="s">
        <v>12</v>
      </c>
      <c r="D8" s="2">
        <v>21855</v>
      </c>
      <c r="E8">
        <f t="shared" ca="1" si="0"/>
        <v>60</v>
      </c>
      <c r="F8" t="s">
        <v>17</v>
      </c>
      <c r="G8" t="s">
        <v>23</v>
      </c>
      <c r="H8" t="s">
        <v>14</v>
      </c>
      <c r="I8" t="s">
        <v>16</v>
      </c>
      <c r="J8" t="s">
        <v>16</v>
      </c>
      <c r="K8" t="s">
        <v>16</v>
      </c>
      <c r="L8" t="s">
        <v>26</v>
      </c>
    </row>
    <row r="9" spans="1:14" x14ac:dyDescent="0.35">
      <c r="A9" s="4"/>
    </row>
    <row r="10" spans="1:14" x14ac:dyDescent="0.35">
      <c r="A10" s="4"/>
    </row>
    <row r="11" spans="1:14" x14ac:dyDescent="0.35">
      <c r="A11" s="4"/>
    </row>
    <row r="12" spans="1:14" x14ac:dyDescent="0.35">
      <c r="A1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67B7-3E5E-43E4-BE92-7BE75DE8212A}">
  <dimension ref="A1:Z26"/>
  <sheetViews>
    <sheetView workbookViewId="0">
      <selection activeCell="R4" sqref="R4"/>
    </sheetView>
  </sheetViews>
  <sheetFormatPr defaultRowHeight="14.5" x14ac:dyDescent="0.35"/>
  <cols>
    <col min="1" max="1" width="6" bestFit="1" customWidth="1"/>
    <col min="2" max="2" width="14" customWidth="1"/>
    <col min="3" max="3" width="8.1796875" bestFit="1" customWidth="1"/>
    <col min="4" max="4" width="9.7265625" bestFit="1" customWidth="1"/>
    <col min="5" max="5" width="5" bestFit="1" customWidth="1"/>
    <col min="6" max="6" width="13.7265625" customWidth="1"/>
    <col min="7" max="7" width="9.7265625" bestFit="1" customWidth="1"/>
    <col min="8" max="8" width="9.26953125" bestFit="1" customWidth="1"/>
    <col min="9" max="9" width="9" bestFit="1" customWidth="1"/>
    <col min="10" max="10" width="7" bestFit="1" customWidth="1"/>
    <col min="11" max="11" width="9.7265625" customWidth="1"/>
    <col min="12" max="12" width="9.453125" customWidth="1"/>
    <col min="13" max="13" width="8.1796875" bestFit="1" customWidth="1"/>
    <col min="14" max="14" width="7" bestFit="1" customWidth="1"/>
    <col min="15" max="15" width="9.7265625" customWidth="1"/>
    <col min="16" max="16" width="7" bestFit="1" customWidth="1"/>
    <col min="17" max="17" width="7.1796875" bestFit="1" customWidth="1"/>
    <col min="18" max="18" width="7" bestFit="1" customWidth="1"/>
    <col min="19" max="19" width="15" customWidth="1"/>
    <col min="20" max="22" width="9.7265625" customWidth="1"/>
    <col min="23" max="23" width="14.1796875" customWidth="1"/>
    <col min="24" max="24" width="11.7265625" customWidth="1"/>
    <col min="25" max="26" width="8.7265625" customWidth="1"/>
  </cols>
  <sheetData>
    <row r="1" spans="1:26" ht="15" thickBot="1" x14ac:dyDescent="0.4">
      <c r="A1" s="136" t="s">
        <v>31</v>
      </c>
      <c r="B1" s="137"/>
      <c r="C1" s="138"/>
      <c r="D1" s="138"/>
      <c r="E1" s="138"/>
      <c r="F1" s="139"/>
      <c r="G1" s="136" t="s">
        <v>28</v>
      </c>
      <c r="H1" s="138"/>
      <c r="I1" s="138"/>
      <c r="J1" s="139"/>
      <c r="K1" s="136" t="s">
        <v>29</v>
      </c>
      <c r="L1" s="138"/>
      <c r="M1" s="138"/>
      <c r="N1" s="139"/>
      <c r="O1" s="140" t="s">
        <v>32</v>
      </c>
      <c r="P1" s="141"/>
      <c r="Q1" s="141"/>
      <c r="R1" s="142"/>
      <c r="S1" s="18" t="s">
        <v>33</v>
      </c>
      <c r="T1" s="136" t="s">
        <v>36</v>
      </c>
      <c r="U1" s="138"/>
      <c r="V1" s="139"/>
      <c r="W1" s="11" t="s">
        <v>37</v>
      </c>
      <c r="X1" s="18" t="s">
        <v>34</v>
      </c>
      <c r="Y1" s="143" t="s">
        <v>35</v>
      </c>
      <c r="Z1" s="144"/>
    </row>
    <row r="2" spans="1:26" ht="30" customHeight="1" thickBot="1" x14ac:dyDescent="0.4">
      <c r="A2" s="30" t="s">
        <v>1</v>
      </c>
      <c r="B2" s="31" t="s">
        <v>0</v>
      </c>
      <c r="C2" s="32" t="s">
        <v>2</v>
      </c>
      <c r="D2" s="32" t="s">
        <v>4</v>
      </c>
      <c r="E2" s="32" t="s">
        <v>3</v>
      </c>
      <c r="F2" s="33" t="s">
        <v>5</v>
      </c>
      <c r="G2" s="34" t="s">
        <v>27</v>
      </c>
      <c r="H2" s="32" t="s">
        <v>39</v>
      </c>
      <c r="I2" s="32" t="s">
        <v>40</v>
      </c>
      <c r="J2" s="33" t="s">
        <v>38</v>
      </c>
      <c r="K2" s="34" t="s">
        <v>27</v>
      </c>
      <c r="L2" s="32" t="s">
        <v>39</v>
      </c>
      <c r="M2" s="32" t="s">
        <v>40</v>
      </c>
      <c r="N2" s="33" t="s">
        <v>38</v>
      </c>
      <c r="O2" s="35" t="s">
        <v>27</v>
      </c>
      <c r="P2" s="36" t="s">
        <v>39</v>
      </c>
      <c r="Q2" s="36" t="s">
        <v>40</v>
      </c>
      <c r="R2" s="37" t="s">
        <v>38</v>
      </c>
      <c r="S2" s="38" t="s">
        <v>8</v>
      </c>
      <c r="T2" s="34" t="s">
        <v>55</v>
      </c>
      <c r="U2" s="32" t="s">
        <v>27</v>
      </c>
      <c r="V2" s="33" t="s">
        <v>27</v>
      </c>
      <c r="W2" s="39" t="s">
        <v>49</v>
      </c>
      <c r="X2" s="40" t="s">
        <v>9</v>
      </c>
      <c r="Y2" s="34" t="s">
        <v>10</v>
      </c>
      <c r="Z2" s="41" t="s">
        <v>41</v>
      </c>
    </row>
    <row r="3" spans="1:26" x14ac:dyDescent="0.35">
      <c r="A3" s="19">
        <v>12345</v>
      </c>
      <c r="B3" s="20"/>
      <c r="C3" s="21" t="s">
        <v>12</v>
      </c>
      <c r="D3" s="22">
        <v>36541</v>
      </c>
      <c r="E3" s="21">
        <f t="shared" ref="E3:E9" ca="1" si="0">DATEDIF(D3,NOW(),"y")</f>
        <v>20</v>
      </c>
      <c r="F3" s="23" t="s">
        <v>17</v>
      </c>
      <c r="G3" s="24">
        <v>43854</v>
      </c>
      <c r="H3" s="21" t="s">
        <v>13</v>
      </c>
      <c r="I3" s="21" t="s">
        <v>14</v>
      </c>
      <c r="J3" s="23">
        <v>3</v>
      </c>
      <c r="K3" s="24">
        <v>43854</v>
      </c>
      <c r="L3" s="21" t="s">
        <v>30</v>
      </c>
      <c r="M3" s="21" t="s">
        <v>14</v>
      </c>
      <c r="N3" s="23">
        <v>12</v>
      </c>
      <c r="O3" s="25"/>
      <c r="P3" s="26"/>
      <c r="Q3" s="26"/>
      <c r="R3" s="27"/>
      <c r="S3" s="28" t="s">
        <v>15</v>
      </c>
      <c r="T3" s="24">
        <v>43854</v>
      </c>
      <c r="U3" s="22"/>
      <c r="V3" s="23"/>
      <c r="W3" s="29" t="s">
        <v>21</v>
      </c>
      <c r="X3" s="28" t="s">
        <v>16</v>
      </c>
      <c r="Y3" s="19" t="s">
        <v>21</v>
      </c>
      <c r="Z3" s="23"/>
    </row>
    <row r="4" spans="1:26" x14ac:dyDescent="0.35">
      <c r="A4" s="5">
        <v>12346</v>
      </c>
      <c r="B4" s="17"/>
      <c r="C4" s="6" t="s">
        <v>18</v>
      </c>
      <c r="D4" s="7">
        <v>29434</v>
      </c>
      <c r="E4" s="6">
        <f t="shared" ca="1" si="0"/>
        <v>39</v>
      </c>
      <c r="F4" s="8" t="s">
        <v>19</v>
      </c>
      <c r="G4" s="9">
        <v>43854</v>
      </c>
      <c r="H4" s="6" t="s">
        <v>13</v>
      </c>
      <c r="I4" s="6" t="s">
        <v>14</v>
      </c>
      <c r="J4" s="8">
        <v>3</v>
      </c>
      <c r="K4" s="9">
        <v>43854</v>
      </c>
      <c r="L4" s="6" t="s">
        <v>30</v>
      </c>
      <c r="M4" s="6" t="s">
        <v>14</v>
      </c>
      <c r="N4" s="8">
        <v>18</v>
      </c>
      <c r="O4" s="13"/>
      <c r="P4" s="14"/>
      <c r="Q4" s="14"/>
      <c r="R4" s="15"/>
      <c r="S4" s="10" t="s">
        <v>20</v>
      </c>
      <c r="T4" s="9">
        <v>43854</v>
      </c>
      <c r="U4" s="7">
        <v>43861</v>
      </c>
      <c r="V4" s="8"/>
      <c r="W4" s="12" t="s">
        <v>21</v>
      </c>
      <c r="X4" s="10" t="s">
        <v>16</v>
      </c>
      <c r="Y4" s="5" t="s">
        <v>21</v>
      </c>
      <c r="Z4" s="8" t="s">
        <v>21</v>
      </c>
    </row>
    <row r="5" spans="1:26" x14ac:dyDescent="0.35">
      <c r="A5" s="5">
        <v>23456</v>
      </c>
      <c r="B5" s="17"/>
      <c r="C5" s="6" t="s">
        <v>12</v>
      </c>
      <c r="D5" s="7">
        <v>28130</v>
      </c>
      <c r="E5" s="6">
        <f t="shared" ca="1" si="0"/>
        <v>43</v>
      </c>
      <c r="F5" s="8" t="s">
        <v>22</v>
      </c>
      <c r="G5" s="9">
        <v>43854</v>
      </c>
      <c r="H5" s="6" t="s">
        <v>13</v>
      </c>
      <c r="I5" s="6" t="s">
        <v>24</v>
      </c>
      <c r="J5" s="8">
        <v>0</v>
      </c>
      <c r="K5" s="9"/>
      <c r="L5" s="6"/>
      <c r="M5" s="6"/>
      <c r="N5" s="8"/>
      <c r="O5" s="16"/>
      <c r="P5" s="14"/>
      <c r="Q5" s="14"/>
      <c r="R5" s="15"/>
      <c r="S5" s="10"/>
      <c r="T5" s="5" t="s">
        <v>51</v>
      </c>
      <c r="U5" s="6"/>
      <c r="V5" s="8"/>
      <c r="W5" s="12"/>
      <c r="X5" s="10"/>
      <c r="Y5" s="5"/>
      <c r="Z5" s="8"/>
    </row>
    <row r="6" spans="1:26" x14ac:dyDescent="0.35">
      <c r="A6" s="5">
        <v>34567</v>
      </c>
      <c r="B6" s="17"/>
      <c r="C6" s="6" t="s">
        <v>18</v>
      </c>
      <c r="D6" s="7">
        <v>33067</v>
      </c>
      <c r="E6" s="6">
        <f t="shared" ca="1" si="0"/>
        <v>29</v>
      </c>
      <c r="F6" s="8" t="s">
        <v>17</v>
      </c>
      <c r="G6" s="9">
        <v>43854</v>
      </c>
      <c r="H6" s="6" t="s">
        <v>23</v>
      </c>
      <c r="I6" s="6" t="s">
        <v>14</v>
      </c>
      <c r="J6" s="8"/>
      <c r="K6" s="9"/>
      <c r="L6" s="6"/>
      <c r="M6" s="6"/>
      <c r="N6" s="8"/>
      <c r="O6" s="16"/>
      <c r="P6" s="14"/>
      <c r="Q6" s="14"/>
      <c r="R6" s="15"/>
      <c r="S6" s="10" t="s">
        <v>25</v>
      </c>
      <c r="T6" s="9">
        <v>43854</v>
      </c>
      <c r="U6" s="6"/>
      <c r="V6" s="8"/>
      <c r="W6" s="12"/>
      <c r="X6" s="10" t="s">
        <v>21</v>
      </c>
      <c r="Y6" s="5" t="s">
        <v>16</v>
      </c>
      <c r="Z6" s="8"/>
    </row>
    <row r="7" spans="1:26" x14ac:dyDescent="0.35">
      <c r="A7" s="5">
        <v>12347</v>
      </c>
      <c r="B7" s="17"/>
      <c r="C7" s="6" t="s">
        <v>12</v>
      </c>
      <c r="D7" s="7">
        <v>35138</v>
      </c>
      <c r="E7" s="6">
        <f t="shared" ca="1" si="0"/>
        <v>23</v>
      </c>
      <c r="F7" s="8" t="s">
        <v>19</v>
      </c>
      <c r="G7" s="9">
        <v>43854</v>
      </c>
      <c r="H7" s="6" t="s">
        <v>23</v>
      </c>
      <c r="I7" s="6" t="s">
        <v>14</v>
      </c>
      <c r="J7" s="8"/>
      <c r="K7" s="9"/>
      <c r="L7" s="6"/>
      <c r="M7" s="6"/>
      <c r="N7" s="8"/>
      <c r="O7" s="16"/>
      <c r="P7" s="14"/>
      <c r="Q7" s="14"/>
      <c r="R7" s="15"/>
      <c r="S7" s="10" t="s">
        <v>16</v>
      </c>
      <c r="T7" s="5" t="s">
        <v>26</v>
      </c>
      <c r="U7" s="6"/>
      <c r="V7" s="8"/>
      <c r="W7" s="12"/>
      <c r="X7" s="10" t="s">
        <v>21</v>
      </c>
      <c r="Y7" s="5" t="s">
        <v>16</v>
      </c>
      <c r="Z7" s="8"/>
    </row>
    <row r="8" spans="1:26" x14ac:dyDescent="0.35">
      <c r="A8" s="5">
        <v>34567</v>
      </c>
      <c r="B8" s="17"/>
      <c r="C8" s="6" t="s">
        <v>18</v>
      </c>
      <c r="D8" s="7">
        <v>22402</v>
      </c>
      <c r="E8" s="6">
        <f t="shared" ca="1" si="0"/>
        <v>58</v>
      </c>
      <c r="F8" s="8" t="s">
        <v>22</v>
      </c>
      <c r="G8" s="9">
        <v>43854</v>
      </c>
      <c r="H8" s="6" t="s">
        <v>13</v>
      </c>
      <c r="I8" s="6" t="s">
        <v>24</v>
      </c>
      <c r="J8" s="8">
        <v>1</v>
      </c>
      <c r="K8" s="9"/>
      <c r="L8" s="6"/>
      <c r="M8" s="6"/>
      <c r="N8" s="8"/>
      <c r="O8" s="16"/>
      <c r="P8" s="14"/>
      <c r="Q8" s="14"/>
      <c r="R8" s="15"/>
      <c r="S8" s="10"/>
      <c r="T8" s="5" t="s">
        <v>51</v>
      </c>
      <c r="U8" s="6"/>
      <c r="V8" s="8"/>
      <c r="W8" s="12"/>
      <c r="X8" s="10"/>
      <c r="Y8" s="5"/>
      <c r="Z8" s="8"/>
    </row>
    <row r="9" spans="1:26" x14ac:dyDescent="0.35">
      <c r="A9" s="5">
        <v>45678</v>
      </c>
      <c r="B9" s="17"/>
      <c r="C9" s="6" t="s">
        <v>12</v>
      </c>
      <c r="D9" s="7">
        <v>21855</v>
      </c>
      <c r="E9" s="6">
        <f t="shared" ca="1" si="0"/>
        <v>60</v>
      </c>
      <c r="F9" s="8" t="s">
        <v>17</v>
      </c>
      <c r="G9" s="9">
        <v>43854</v>
      </c>
      <c r="H9" s="6" t="s">
        <v>23</v>
      </c>
      <c r="I9" s="6" t="s">
        <v>14</v>
      </c>
      <c r="J9" s="8"/>
      <c r="K9" s="9"/>
      <c r="L9" s="6"/>
      <c r="M9" s="6"/>
      <c r="N9" s="8"/>
      <c r="O9" s="16"/>
      <c r="P9" s="14"/>
      <c r="Q9" s="14"/>
      <c r="R9" s="15"/>
      <c r="S9" s="10" t="s">
        <v>16</v>
      </c>
      <c r="T9" s="5" t="s">
        <v>26</v>
      </c>
      <c r="U9" s="6"/>
      <c r="V9" s="8"/>
      <c r="W9" s="12"/>
      <c r="X9" s="10" t="s">
        <v>16</v>
      </c>
      <c r="Y9" s="5" t="s">
        <v>16</v>
      </c>
      <c r="Z9" s="8"/>
    </row>
    <row r="10" spans="1:26" x14ac:dyDescent="0.35">
      <c r="A10" s="5"/>
      <c r="B10" s="17"/>
      <c r="C10" s="6"/>
      <c r="D10" s="6"/>
      <c r="E10" s="6"/>
      <c r="F10" s="8"/>
      <c r="G10" s="5"/>
      <c r="H10" s="6"/>
      <c r="I10" s="6"/>
      <c r="J10" s="8"/>
      <c r="K10" s="5"/>
      <c r="L10" s="6"/>
      <c r="M10" s="6"/>
      <c r="N10" s="8"/>
      <c r="O10" s="16"/>
      <c r="P10" s="14"/>
      <c r="Q10" s="14"/>
      <c r="R10" s="15"/>
      <c r="S10" s="10"/>
      <c r="T10" s="5"/>
      <c r="U10" s="6"/>
      <c r="V10" s="8"/>
      <c r="W10" s="12"/>
      <c r="X10" s="10"/>
      <c r="Y10" s="5"/>
      <c r="Z10" s="8"/>
    </row>
    <row r="11" spans="1:26" x14ac:dyDescent="0.35">
      <c r="A11" s="5"/>
      <c r="B11" s="17"/>
      <c r="C11" s="6"/>
      <c r="D11" s="6"/>
      <c r="E11" s="6"/>
      <c r="F11" s="8"/>
      <c r="G11" s="5"/>
      <c r="H11" s="6"/>
      <c r="I11" s="6"/>
      <c r="J11" s="8"/>
      <c r="K11" s="5"/>
      <c r="L11" s="6"/>
      <c r="M11" s="6"/>
      <c r="N11" s="8"/>
      <c r="O11" s="16"/>
      <c r="P11" s="14"/>
      <c r="Q11" s="14"/>
      <c r="R11" s="15"/>
      <c r="S11" s="10"/>
      <c r="T11" s="5"/>
      <c r="U11" s="6"/>
      <c r="V11" s="8"/>
      <c r="W11" s="12"/>
      <c r="X11" s="10"/>
      <c r="Y11" s="5"/>
      <c r="Z11" s="8"/>
    </row>
    <row r="12" spans="1:26" x14ac:dyDescent="0.35">
      <c r="A12" s="5"/>
      <c r="B12" s="17"/>
      <c r="C12" s="6"/>
      <c r="D12" s="6"/>
      <c r="E12" s="6"/>
      <c r="F12" s="8"/>
      <c r="G12" s="5"/>
      <c r="H12" s="6"/>
      <c r="I12" s="6"/>
      <c r="J12" s="8"/>
      <c r="K12" s="5"/>
      <c r="L12" s="6"/>
      <c r="M12" s="6"/>
      <c r="N12" s="8"/>
      <c r="O12" s="16"/>
      <c r="P12" s="14"/>
      <c r="Q12" s="14"/>
      <c r="R12" s="15"/>
      <c r="S12" s="10"/>
      <c r="T12" s="5"/>
      <c r="U12" s="6"/>
      <c r="V12" s="8"/>
      <c r="W12" s="12"/>
      <c r="X12" s="10"/>
      <c r="Y12" s="5"/>
      <c r="Z12" s="8"/>
    </row>
    <row r="13" spans="1:26" x14ac:dyDescent="0.35">
      <c r="A13" s="5"/>
      <c r="B13" s="17"/>
      <c r="C13" s="6"/>
      <c r="D13" s="6"/>
      <c r="E13" s="6"/>
      <c r="F13" s="8"/>
      <c r="G13" s="5"/>
      <c r="H13" s="6"/>
      <c r="I13" s="6"/>
      <c r="J13" s="8"/>
      <c r="K13" s="5"/>
      <c r="L13" s="6"/>
      <c r="M13" s="6"/>
      <c r="N13" s="8"/>
      <c r="O13" s="16"/>
      <c r="P13" s="14"/>
      <c r="Q13" s="14"/>
      <c r="R13" s="15"/>
      <c r="S13" s="10"/>
      <c r="T13" s="5"/>
      <c r="U13" s="6"/>
      <c r="V13" s="8"/>
      <c r="W13" s="12"/>
      <c r="X13" s="10"/>
      <c r="Y13" s="5"/>
      <c r="Z13" s="8"/>
    </row>
    <row r="14" spans="1:26" x14ac:dyDescent="0.35">
      <c r="A14" s="5"/>
      <c r="B14" s="17"/>
      <c r="C14" s="6"/>
      <c r="D14" s="6"/>
      <c r="E14" s="6"/>
      <c r="F14" s="8"/>
      <c r="G14" s="5"/>
      <c r="H14" s="6"/>
      <c r="I14" s="6"/>
      <c r="J14" s="8"/>
      <c r="K14" s="5"/>
      <c r="L14" s="6"/>
      <c r="M14" s="6"/>
      <c r="N14" s="8"/>
      <c r="O14" s="16"/>
      <c r="P14" s="14"/>
      <c r="Q14" s="14"/>
      <c r="R14" s="15"/>
      <c r="S14" s="10"/>
      <c r="T14" s="5"/>
      <c r="U14" s="6"/>
      <c r="V14" s="8"/>
      <c r="W14" s="12"/>
      <c r="X14" s="10"/>
      <c r="Y14" s="5"/>
      <c r="Z14" s="8"/>
    </row>
    <row r="15" spans="1:26" x14ac:dyDescent="0.35">
      <c r="A15" s="5"/>
      <c r="B15" s="17"/>
      <c r="C15" s="6"/>
      <c r="D15" s="6"/>
      <c r="E15" s="6"/>
      <c r="F15" s="8"/>
      <c r="G15" s="5"/>
      <c r="H15" s="6"/>
      <c r="I15" s="6"/>
      <c r="J15" s="8"/>
      <c r="K15" s="5"/>
      <c r="L15" s="6"/>
      <c r="M15" s="6"/>
      <c r="N15" s="8"/>
      <c r="O15" s="16"/>
      <c r="P15" s="14"/>
      <c r="Q15" s="14"/>
      <c r="R15" s="15"/>
      <c r="S15" s="10"/>
      <c r="T15" s="5"/>
      <c r="U15" s="6"/>
      <c r="V15" s="8"/>
      <c r="W15" s="12"/>
      <c r="X15" s="10"/>
      <c r="Y15" s="5"/>
      <c r="Z15" s="8"/>
    </row>
    <row r="16" spans="1:26" x14ac:dyDescent="0.35">
      <c r="A16" s="5"/>
      <c r="B16" s="17"/>
      <c r="C16" s="6"/>
      <c r="D16" s="6"/>
      <c r="E16" s="6"/>
      <c r="F16" s="8"/>
      <c r="G16" s="5"/>
      <c r="H16" s="6"/>
      <c r="I16" s="6"/>
      <c r="J16" s="8"/>
      <c r="K16" s="5"/>
      <c r="L16" s="6"/>
      <c r="M16" s="6"/>
      <c r="N16" s="8"/>
      <c r="O16" s="16"/>
      <c r="P16" s="14"/>
      <c r="Q16" s="14"/>
      <c r="R16" s="15"/>
      <c r="S16" s="10"/>
      <c r="T16" s="5"/>
      <c r="U16" s="6"/>
      <c r="V16" s="8"/>
      <c r="W16" s="12"/>
      <c r="X16" s="10"/>
      <c r="Y16" s="5"/>
      <c r="Z16" s="8"/>
    </row>
    <row r="17" spans="1:26" x14ac:dyDescent="0.35">
      <c r="A17" s="5"/>
      <c r="B17" s="17"/>
      <c r="C17" s="6"/>
      <c r="D17" s="6"/>
      <c r="E17" s="6"/>
      <c r="F17" s="8"/>
      <c r="G17" s="5"/>
      <c r="H17" s="6"/>
      <c r="I17" s="6"/>
      <c r="J17" s="8"/>
      <c r="K17" s="5"/>
      <c r="L17" s="6"/>
      <c r="M17" s="6"/>
      <c r="N17" s="8"/>
      <c r="O17" s="16"/>
      <c r="P17" s="14"/>
      <c r="Q17" s="14"/>
      <c r="R17" s="15"/>
      <c r="S17" s="10"/>
      <c r="T17" s="5"/>
      <c r="U17" s="6"/>
      <c r="V17" s="8"/>
      <c r="W17" s="12"/>
      <c r="X17" s="10"/>
      <c r="Y17" s="5"/>
      <c r="Z17" s="8"/>
    </row>
    <row r="18" spans="1:26" x14ac:dyDescent="0.35">
      <c r="A18" s="5"/>
      <c r="B18" s="17"/>
      <c r="C18" s="6"/>
      <c r="D18" s="6"/>
      <c r="E18" s="6"/>
      <c r="F18" s="8"/>
      <c r="G18" s="5"/>
      <c r="H18" s="6"/>
      <c r="I18" s="6"/>
      <c r="J18" s="8"/>
      <c r="K18" s="5"/>
      <c r="L18" s="6"/>
      <c r="M18" s="6"/>
      <c r="N18" s="8"/>
      <c r="O18" s="16"/>
      <c r="P18" s="14"/>
      <c r="Q18" s="14"/>
      <c r="R18" s="15"/>
      <c r="S18" s="10"/>
      <c r="T18" s="5"/>
      <c r="U18" s="6"/>
      <c r="V18" s="8"/>
      <c r="W18" s="12"/>
      <c r="X18" s="10"/>
      <c r="Y18" s="5"/>
      <c r="Z18" s="8"/>
    </row>
    <row r="19" spans="1:26" x14ac:dyDescent="0.35">
      <c r="A19" s="5"/>
      <c r="B19" s="17"/>
      <c r="C19" s="6"/>
      <c r="D19" s="6"/>
      <c r="E19" s="6"/>
      <c r="F19" s="8"/>
      <c r="G19" s="5"/>
      <c r="H19" s="6"/>
      <c r="I19" s="6"/>
      <c r="J19" s="8"/>
      <c r="K19" s="5"/>
      <c r="L19" s="6"/>
      <c r="M19" s="6"/>
      <c r="N19" s="8"/>
      <c r="O19" s="16"/>
      <c r="P19" s="14"/>
      <c r="Q19" s="14"/>
      <c r="R19" s="15"/>
      <c r="S19" s="10"/>
      <c r="T19" s="5"/>
      <c r="U19" s="6"/>
      <c r="V19" s="8"/>
      <c r="W19" s="12"/>
      <c r="X19" s="10"/>
      <c r="Y19" s="5"/>
      <c r="Z19" s="8"/>
    </row>
    <row r="20" spans="1:26" x14ac:dyDescent="0.35">
      <c r="A20" s="5"/>
      <c r="B20" s="17"/>
      <c r="C20" s="6"/>
      <c r="D20" s="6"/>
      <c r="E20" s="6"/>
      <c r="F20" s="8"/>
      <c r="G20" s="5"/>
      <c r="H20" s="6"/>
      <c r="I20" s="6"/>
      <c r="J20" s="8"/>
      <c r="K20" s="5"/>
      <c r="L20" s="6"/>
      <c r="M20" s="6"/>
      <c r="N20" s="8"/>
      <c r="O20" s="16"/>
      <c r="P20" s="14"/>
      <c r="Q20" s="14"/>
      <c r="R20" s="15"/>
      <c r="S20" s="10"/>
      <c r="T20" s="5"/>
      <c r="U20" s="6"/>
      <c r="V20" s="8"/>
      <c r="W20" s="12"/>
      <c r="X20" s="10"/>
      <c r="Y20" s="5"/>
      <c r="Z20" s="8"/>
    </row>
    <row r="21" spans="1:26" ht="15" thickBot="1" x14ac:dyDescent="0.4">
      <c r="A21" s="42"/>
      <c r="B21" s="43"/>
      <c r="C21" s="44"/>
      <c r="D21" s="44"/>
      <c r="E21" s="44"/>
      <c r="F21" s="45"/>
      <c r="G21" s="42"/>
      <c r="H21" s="44"/>
      <c r="I21" s="44"/>
      <c r="J21" s="45"/>
      <c r="K21" s="42"/>
      <c r="L21" s="44"/>
      <c r="M21" s="44"/>
      <c r="N21" s="45"/>
      <c r="O21" s="46"/>
      <c r="P21" s="47"/>
      <c r="Q21" s="47"/>
      <c r="R21" s="48"/>
      <c r="S21" s="49"/>
      <c r="T21" s="42"/>
      <c r="U21" s="44"/>
      <c r="V21" s="45"/>
      <c r="W21" s="50"/>
      <c r="X21" s="49"/>
      <c r="Y21" s="42"/>
      <c r="Z21" s="45"/>
    </row>
    <row r="22" spans="1:26" ht="15" thickBot="1" x14ac:dyDescent="0.4">
      <c r="A22" s="125">
        <f>COUNTA(A3:A21)</f>
        <v>7</v>
      </c>
      <c r="B22" s="123"/>
      <c r="C22" s="123"/>
      <c r="D22" s="123"/>
      <c r="E22" s="123"/>
      <c r="F22" s="123"/>
      <c r="G22" s="123">
        <f>COUNTA(G3:G21)</f>
        <v>7</v>
      </c>
      <c r="H22" s="123"/>
      <c r="I22" s="123"/>
      <c r="J22" s="123"/>
      <c r="K22" s="123">
        <f>COUNTA(K3:K21)</f>
        <v>2</v>
      </c>
      <c r="L22" s="123"/>
      <c r="M22" s="123"/>
      <c r="N22" s="123"/>
      <c r="O22" s="124">
        <f>COUNTA(O3:O21)</f>
        <v>0</v>
      </c>
      <c r="P22" s="124"/>
      <c r="Q22" s="124"/>
      <c r="R22" s="124"/>
      <c r="S22" s="51">
        <f>COUNTIF(S3:S21,"&lt;&gt;No")</f>
        <v>17</v>
      </c>
      <c r="T22" s="123">
        <f>COUNT(T3:T21)</f>
        <v>3</v>
      </c>
      <c r="U22" s="123"/>
      <c r="V22" s="123"/>
      <c r="W22" s="52">
        <f>COUNTIF(W3:W21,"=yes")</f>
        <v>2</v>
      </c>
      <c r="X22" s="53">
        <f>COUNTIF(X3:X21,"=yes")</f>
        <v>2</v>
      </c>
      <c r="Y22" s="123">
        <f>COUNTIF(Y3:Y21,"=yes")</f>
        <v>2</v>
      </c>
      <c r="Z22" s="126"/>
    </row>
    <row r="23" spans="1:26" x14ac:dyDescent="0.35">
      <c r="A23" s="98"/>
      <c r="B23" s="101"/>
      <c r="C23" s="101"/>
      <c r="D23" s="101"/>
      <c r="E23" s="101"/>
      <c r="F23" s="99"/>
      <c r="G23" s="98" t="s">
        <v>43</v>
      </c>
      <c r="H23" s="101"/>
      <c r="I23" s="101"/>
      <c r="J23" s="99"/>
      <c r="K23" s="98"/>
      <c r="L23" s="101"/>
      <c r="M23" s="101"/>
      <c r="N23" s="99"/>
      <c r="O23" s="98"/>
      <c r="P23" s="101"/>
      <c r="Q23" s="101"/>
      <c r="R23" s="99"/>
      <c r="S23" s="54" t="s">
        <v>44</v>
      </c>
      <c r="T23" s="98"/>
      <c r="U23" s="101"/>
      <c r="V23" s="99"/>
      <c r="W23" s="54" t="s">
        <v>45</v>
      </c>
      <c r="X23" s="54" t="s">
        <v>46</v>
      </c>
      <c r="Y23" s="98" t="s">
        <v>54</v>
      </c>
      <c r="Z23" s="99"/>
    </row>
    <row r="24" spans="1:26" ht="15" customHeight="1" x14ac:dyDescent="0.35">
      <c r="A24" s="108"/>
      <c r="B24" s="103"/>
      <c r="C24" s="103"/>
      <c r="D24" s="103"/>
      <c r="E24" s="103"/>
      <c r="F24" s="104"/>
      <c r="G24" s="108" t="s">
        <v>42</v>
      </c>
      <c r="H24" s="103"/>
      <c r="I24" s="103"/>
      <c r="J24" s="104"/>
      <c r="K24" s="108"/>
      <c r="L24" s="103"/>
      <c r="M24" s="103"/>
      <c r="N24" s="104"/>
      <c r="O24" s="108"/>
      <c r="P24" s="103"/>
      <c r="Q24" s="103"/>
      <c r="R24" s="104"/>
      <c r="S24" s="110" t="s">
        <v>50</v>
      </c>
      <c r="T24" s="108"/>
      <c r="U24" s="103"/>
      <c r="V24" s="104"/>
      <c r="W24" s="110" t="s">
        <v>48</v>
      </c>
      <c r="X24" s="110" t="s">
        <v>47</v>
      </c>
      <c r="Y24" s="90" t="s">
        <v>52</v>
      </c>
      <c r="Z24" s="92"/>
    </row>
    <row r="25" spans="1:26" x14ac:dyDescent="0.35">
      <c r="A25" s="108"/>
      <c r="B25" s="103"/>
      <c r="C25" s="103"/>
      <c r="D25" s="103"/>
      <c r="E25" s="103"/>
      <c r="F25" s="104"/>
      <c r="G25" s="108"/>
      <c r="H25" s="103"/>
      <c r="I25" s="103"/>
      <c r="J25" s="104"/>
      <c r="K25" s="108"/>
      <c r="L25" s="103"/>
      <c r="M25" s="103"/>
      <c r="N25" s="104"/>
      <c r="O25" s="108"/>
      <c r="P25" s="103"/>
      <c r="Q25" s="103"/>
      <c r="R25" s="104"/>
      <c r="S25" s="110"/>
      <c r="T25" s="108"/>
      <c r="U25" s="103"/>
      <c r="V25" s="104"/>
      <c r="W25" s="110"/>
      <c r="X25" s="110"/>
      <c r="Y25" s="90"/>
      <c r="Z25" s="92"/>
    </row>
    <row r="26" spans="1:26" ht="45.75" customHeight="1" thickBot="1" x14ac:dyDescent="0.4">
      <c r="A26" s="131"/>
      <c r="B26" s="132"/>
      <c r="C26" s="132"/>
      <c r="D26" s="132"/>
      <c r="E26" s="132"/>
      <c r="F26" s="133"/>
      <c r="G26" s="131"/>
      <c r="H26" s="132"/>
      <c r="I26" s="132"/>
      <c r="J26" s="133"/>
      <c r="K26" s="131"/>
      <c r="L26" s="132"/>
      <c r="M26" s="132"/>
      <c r="N26" s="133"/>
      <c r="O26" s="131"/>
      <c r="P26" s="132"/>
      <c r="Q26" s="132"/>
      <c r="R26" s="133"/>
      <c r="S26" s="130"/>
      <c r="T26" s="131"/>
      <c r="U26" s="132"/>
      <c r="V26" s="133"/>
      <c r="W26" s="130"/>
      <c r="X26" s="130"/>
      <c r="Y26" s="134"/>
      <c r="Z26" s="135"/>
    </row>
  </sheetData>
  <mergeCells count="27">
    <mergeCell ref="A1:F1"/>
    <mergeCell ref="O1:R1"/>
    <mergeCell ref="T1:V1"/>
    <mergeCell ref="Y1:Z1"/>
    <mergeCell ref="A22:F22"/>
    <mergeCell ref="Y22:Z22"/>
    <mergeCell ref="G22:J22"/>
    <mergeCell ref="T22:V22"/>
    <mergeCell ref="O22:R22"/>
    <mergeCell ref="K22:N22"/>
    <mergeCell ref="G1:J1"/>
    <mergeCell ref="K1:N1"/>
    <mergeCell ref="W24:W26"/>
    <mergeCell ref="T24:V26"/>
    <mergeCell ref="X24:X26"/>
    <mergeCell ref="Y24:Z26"/>
    <mergeCell ref="A23:F23"/>
    <mergeCell ref="G23:J23"/>
    <mergeCell ref="G24:J26"/>
    <mergeCell ref="T23:V23"/>
    <mergeCell ref="Y23:Z23"/>
    <mergeCell ref="O23:R23"/>
    <mergeCell ref="K23:N23"/>
    <mergeCell ref="S24:S26"/>
    <mergeCell ref="O24:R26"/>
    <mergeCell ref="K24:N26"/>
    <mergeCell ref="A24:F26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A3C2A56485F429976C6964268C528" ma:contentTypeVersion="10" ma:contentTypeDescription="Create a new document." ma:contentTypeScope="" ma:versionID="40c61beb7e26da88224264978747230a">
  <xsd:schema xmlns:xsd="http://www.w3.org/2001/XMLSchema" xmlns:xs="http://www.w3.org/2001/XMLSchema" xmlns:p="http://schemas.microsoft.com/office/2006/metadata/properties" xmlns:ns3="95bc14ee-4055-43e2-b5a2-d13151df45b6" targetNamespace="http://schemas.microsoft.com/office/2006/metadata/properties" ma:root="true" ma:fieldsID="30d1808d905de040ce78ab2803d4b0af" ns3:_="">
    <xsd:import namespace="95bc14ee-4055-43e2-b5a2-d13151df45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14ee-4055-43e2-b5a2-d13151df4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50459B-D7FB-4D2A-AFF9-BA2B8D08B9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D53EF6-6103-4AFC-B383-979EFF1B8340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95bc14ee-4055-43e2-b5a2-d13151df45b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43C1F3-7B5B-420B-9B31-751874D6B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14ee-4055-43e2-b5a2-d13151df4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Tracking (3)</vt:lpstr>
      <vt:lpstr>Tracking (2)</vt:lpstr>
      <vt:lpstr>Tracking</vt:lpstr>
      <vt:lpstr>Basic</vt:lpstr>
      <vt:lpstr>XTracking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Halfacre, Jennifer</dc:creator>
  <cp:lastModifiedBy>Halfacre, Jennifer</cp:lastModifiedBy>
  <cp:lastPrinted>2020-01-27T17:02:17Z</cp:lastPrinted>
  <dcterms:created xsi:type="dcterms:W3CDTF">2020-01-16T22:24:40Z</dcterms:created>
  <dcterms:modified xsi:type="dcterms:W3CDTF">2020-02-14T21:57:44Z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0x01010037EA3C2A56485F429976C6964268C528</vt:lpwstr>
  </property>
</Properties>
</file>